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12" i="1"/>
  <c r="T93"/>
  <c r="T280"/>
  <c r="K280"/>
  <c r="U279"/>
  <c r="T279"/>
  <c r="K279"/>
  <c r="W279" s="1"/>
  <c r="K234"/>
  <c r="T202"/>
  <c r="T278"/>
  <c r="K278"/>
  <c r="T277"/>
  <c r="K277"/>
  <c r="K194"/>
  <c r="K242"/>
  <c r="T222"/>
  <c r="T95"/>
  <c r="U277" l="1"/>
  <c r="W277"/>
  <c r="K118" l="1"/>
  <c r="K140"/>
  <c r="T109"/>
  <c r="K114"/>
  <c r="K128"/>
  <c r="K144"/>
  <c r="T156"/>
  <c r="T155"/>
  <c r="U153"/>
  <c r="T153"/>
  <c r="T152"/>
  <c r="T151"/>
  <c r="T150"/>
  <c r="T149"/>
  <c r="T148"/>
  <c r="T146"/>
  <c r="U145" s="1"/>
  <c r="T145"/>
  <c r="T144"/>
  <c r="T143"/>
  <c r="T142"/>
  <c r="T140"/>
  <c r="T139"/>
  <c r="T138"/>
  <c r="T137"/>
  <c r="T136"/>
  <c r="T135"/>
  <c r="T134"/>
  <c r="T133"/>
  <c r="T132"/>
  <c r="T131"/>
  <c r="T130"/>
  <c r="T129"/>
  <c r="T128"/>
  <c r="T127"/>
  <c r="T126"/>
  <c r="T123"/>
  <c r="U121"/>
  <c r="T120"/>
  <c r="T119"/>
  <c r="T118"/>
  <c r="T117"/>
  <c r="T116"/>
  <c r="T115"/>
  <c r="T114"/>
  <c r="T113"/>
  <c r="T111"/>
  <c r="T108"/>
  <c r="U107" s="1"/>
  <c r="T107"/>
  <c r="T106"/>
  <c r="T105"/>
  <c r="T104"/>
  <c r="U103"/>
  <c r="T101"/>
  <c r="T100"/>
  <c r="T99"/>
  <c r="T98"/>
  <c r="T97"/>
  <c r="T94"/>
  <c r="K67"/>
  <c r="T276"/>
  <c r="K276"/>
  <c r="T275"/>
  <c r="K275"/>
  <c r="T274"/>
  <c r="K274"/>
  <c r="T273"/>
  <c r="K273"/>
  <c r="T272"/>
  <c r="U271" s="1"/>
  <c r="K272"/>
  <c r="K271"/>
  <c r="K251"/>
  <c r="T223"/>
  <c r="T183"/>
  <c r="T69"/>
  <c r="T68"/>
  <c r="T67"/>
  <c r="U66" s="1"/>
  <c r="T66"/>
  <c r="T65"/>
  <c r="T64"/>
  <c r="T63"/>
  <c r="U62" s="1"/>
  <c r="T62"/>
  <c r="T61"/>
  <c r="U60" s="1"/>
  <c r="T60"/>
  <c r="U58"/>
  <c r="T58"/>
  <c r="T57"/>
  <c r="T54"/>
  <c r="T53"/>
  <c r="T52"/>
  <c r="U50"/>
  <c r="T50"/>
  <c r="U48"/>
  <c r="T48"/>
  <c r="T47"/>
  <c r="U46" s="1"/>
  <c r="T45"/>
  <c r="T44"/>
  <c r="T42"/>
  <c r="U40"/>
  <c r="T40"/>
  <c r="T39"/>
  <c r="T38"/>
  <c r="U38" s="1"/>
  <c r="T37"/>
  <c r="T36"/>
  <c r="U34"/>
  <c r="T33"/>
  <c r="T32"/>
  <c r="T31"/>
  <c r="T30"/>
  <c r="T29"/>
  <c r="U28"/>
  <c r="T27"/>
  <c r="T26"/>
  <c r="U24"/>
  <c r="U22"/>
  <c r="T20"/>
  <c r="T18"/>
  <c r="T17"/>
  <c r="T16"/>
  <c r="U14"/>
  <c r="T12"/>
  <c r="T9"/>
  <c r="T8"/>
  <c r="K223"/>
  <c r="W24"/>
  <c r="U68"/>
  <c r="U56"/>
  <c r="U32"/>
  <c r="U16"/>
  <c r="T212"/>
  <c r="U151"/>
  <c r="U143"/>
  <c r="U135"/>
  <c r="U127"/>
  <c r="U119"/>
  <c r="U111"/>
  <c r="U95"/>
  <c r="U155"/>
  <c r="U149"/>
  <c r="U147"/>
  <c r="U141"/>
  <c r="U139"/>
  <c r="U133"/>
  <c r="U131"/>
  <c r="U129"/>
  <c r="U125"/>
  <c r="U123"/>
  <c r="U117"/>
  <c r="U115"/>
  <c r="U113"/>
  <c r="U109"/>
  <c r="U105"/>
  <c r="U101"/>
  <c r="U99"/>
  <c r="U97"/>
  <c r="U93"/>
  <c r="T270"/>
  <c r="K270"/>
  <c r="T269"/>
  <c r="K269"/>
  <c r="T268"/>
  <c r="K268"/>
  <c r="T267"/>
  <c r="K267"/>
  <c r="T266"/>
  <c r="K266"/>
  <c r="T265"/>
  <c r="K265"/>
  <c r="T264"/>
  <c r="K264"/>
  <c r="T263"/>
  <c r="K263"/>
  <c r="T262"/>
  <c r="K262"/>
  <c r="T261"/>
  <c r="K261"/>
  <c r="T260"/>
  <c r="K260"/>
  <c r="T259"/>
  <c r="K259"/>
  <c r="T258"/>
  <c r="K258"/>
  <c r="T257"/>
  <c r="K257"/>
  <c r="T256"/>
  <c r="K256"/>
  <c r="T255"/>
  <c r="K255"/>
  <c r="T254"/>
  <c r="K254"/>
  <c r="T253"/>
  <c r="K253"/>
  <c r="T252"/>
  <c r="K252"/>
  <c r="T251"/>
  <c r="K250"/>
  <c r="T249"/>
  <c r="K249"/>
  <c r="T248"/>
  <c r="K248"/>
  <c r="T247"/>
  <c r="K247"/>
  <c r="T246"/>
  <c r="K246"/>
  <c r="T245"/>
  <c r="K245"/>
  <c r="T244"/>
  <c r="K244"/>
  <c r="T243"/>
  <c r="K243"/>
  <c r="T242"/>
  <c r="T241"/>
  <c r="K241"/>
  <c r="T240"/>
  <c r="K240"/>
  <c r="T239"/>
  <c r="K239"/>
  <c r="T238"/>
  <c r="K238"/>
  <c r="T237"/>
  <c r="K237"/>
  <c r="T236"/>
  <c r="K236"/>
  <c r="T235"/>
  <c r="K235"/>
  <c r="K156"/>
  <c r="K155"/>
  <c r="K153"/>
  <c r="K152"/>
  <c r="K151"/>
  <c r="W151" s="1"/>
  <c r="K150"/>
  <c r="K149"/>
  <c r="K148"/>
  <c r="K147"/>
  <c r="K146"/>
  <c r="K145"/>
  <c r="K143"/>
  <c r="W143" s="1"/>
  <c r="K142"/>
  <c r="K141"/>
  <c r="K139"/>
  <c r="K138"/>
  <c r="K137"/>
  <c r="K136"/>
  <c r="K135"/>
  <c r="K134"/>
  <c r="K133"/>
  <c r="K132"/>
  <c r="K131"/>
  <c r="K130"/>
  <c r="K129"/>
  <c r="K127"/>
  <c r="K126"/>
  <c r="K124"/>
  <c r="K123"/>
  <c r="K121"/>
  <c r="K120"/>
  <c r="K119"/>
  <c r="K69"/>
  <c r="K68"/>
  <c r="K66"/>
  <c r="K65"/>
  <c r="K64"/>
  <c r="K63"/>
  <c r="K62"/>
  <c r="K61"/>
  <c r="K60"/>
  <c r="K58"/>
  <c r="K57"/>
  <c r="K56"/>
  <c r="K55"/>
  <c r="K54"/>
  <c r="K53"/>
  <c r="K52"/>
  <c r="K51"/>
  <c r="K50"/>
  <c r="K48"/>
  <c r="K47"/>
  <c r="K46"/>
  <c r="K45"/>
  <c r="K44"/>
  <c r="K43"/>
  <c r="K42"/>
  <c r="K40"/>
  <c r="W40" s="1"/>
  <c r="K39"/>
  <c r="K38"/>
  <c r="W38" s="1"/>
  <c r="K37"/>
  <c r="K36"/>
  <c r="K35"/>
  <c r="K34"/>
  <c r="K33"/>
  <c r="K32"/>
  <c r="W32" s="1"/>
  <c r="K30"/>
  <c r="K31"/>
  <c r="K229"/>
  <c r="K217"/>
  <c r="K233"/>
  <c r="T233"/>
  <c r="T210"/>
  <c r="T184"/>
  <c r="T192"/>
  <c r="T194"/>
  <c r="T231"/>
  <c r="T229"/>
  <c r="U229" s="1"/>
  <c r="T227"/>
  <c r="T221"/>
  <c r="U221" s="1"/>
  <c r="T219"/>
  <c r="T217"/>
  <c r="T215"/>
  <c r="T213"/>
  <c r="T211"/>
  <c r="U211" s="1"/>
  <c r="T209"/>
  <c r="T207"/>
  <c r="T230"/>
  <c r="K232"/>
  <c r="K231"/>
  <c r="K230"/>
  <c r="T228"/>
  <c r="K228"/>
  <c r="K227"/>
  <c r="T226"/>
  <c r="K226"/>
  <c r="T224"/>
  <c r="U223" s="1"/>
  <c r="K224"/>
  <c r="W223" s="1"/>
  <c r="K221"/>
  <c r="T220"/>
  <c r="K220"/>
  <c r="K219"/>
  <c r="T218"/>
  <c r="K218"/>
  <c r="W217" s="1"/>
  <c r="T216"/>
  <c r="K216"/>
  <c r="K215"/>
  <c r="K21" i="3"/>
  <c r="K20"/>
  <c r="W20"/>
  <c r="U20"/>
  <c r="T19"/>
  <c r="K19"/>
  <c r="K18"/>
  <c r="W18"/>
  <c r="T18"/>
  <c r="U18"/>
  <c r="T17"/>
  <c r="K17"/>
  <c r="K16"/>
  <c r="W16"/>
  <c r="T16"/>
  <c r="U16"/>
  <c r="K15"/>
  <c r="K14"/>
  <c r="W14"/>
  <c r="T14"/>
  <c r="U14"/>
  <c r="T13"/>
  <c r="K13"/>
  <c r="K12"/>
  <c r="W12"/>
  <c r="T12"/>
  <c r="U12"/>
  <c r="K11"/>
  <c r="K10"/>
  <c r="W10"/>
  <c r="T10"/>
  <c r="U10"/>
  <c r="K9"/>
  <c r="K8"/>
  <c r="W8"/>
  <c r="U8"/>
  <c r="K6"/>
  <c r="T6"/>
  <c r="T188" i="1"/>
  <c r="T187"/>
  <c r="T189"/>
  <c r="K18"/>
  <c r="T195"/>
  <c r="K214"/>
  <c r="K213"/>
  <c r="K211"/>
  <c r="W211" s="1"/>
  <c r="K210"/>
  <c r="K209"/>
  <c r="T208"/>
  <c r="K208"/>
  <c r="K207"/>
  <c r="K182"/>
  <c r="T182" s="1"/>
  <c r="T206"/>
  <c r="K206"/>
  <c r="T205"/>
  <c r="K205"/>
  <c r="T204"/>
  <c r="U203" s="1"/>
  <c r="K204"/>
  <c r="W203" s="1"/>
  <c r="T201"/>
  <c r="U201" s="1"/>
  <c r="K201"/>
  <c r="W201" s="1"/>
  <c r="K200"/>
  <c r="T199"/>
  <c r="K199"/>
  <c r="K198"/>
  <c r="K197"/>
  <c r="T196"/>
  <c r="K196"/>
  <c r="K195"/>
  <c r="T193"/>
  <c r="U193" s="1"/>
  <c r="K193"/>
  <c r="W193" s="1"/>
  <c r="K192"/>
  <c r="T191"/>
  <c r="K191"/>
  <c r="T190"/>
  <c r="K190"/>
  <c r="K189"/>
  <c r="K188"/>
  <c r="K187"/>
  <c r="T185"/>
  <c r="U185" s="1"/>
  <c r="K185"/>
  <c r="W185" s="1"/>
  <c r="K184"/>
  <c r="K183"/>
  <c r="K117"/>
  <c r="K116"/>
  <c r="K115"/>
  <c r="K113"/>
  <c r="K112"/>
  <c r="K111"/>
  <c r="K110"/>
  <c r="K109"/>
  <c r="K108"/>
  <c r="K107"/>
  <c r="K106"/>
  <c r="K105"/>
  <c r="K104"/>
  <c r="K102"/>
  <c r="K101"/>
  <c r="K100"/>
  <c r="W99" s="1"/>
  <c r="K98"/>
  <c r="W97" s="1"/>
  <c r="K96"/>
  <c r="K95"/>
  <c r="K94"/>
  <c r="K93"/>
  <c r="K29"/>
  <c r="W28" s="1"/>
  <c r="K27"/>
  <c r="K26"/>
  <c r="K23"/>
  <c r="K22"/>
  <c r="K21"/>
  <c r="K20"/>
  <c r="K19"/>
  <c r="K17"/>
  <c r="K16"/>
  <c r="W16" s="1"/>
  <c r="K14"/>
  <c r="W14" s="1"/>
  <c r="K13"/>
  <c r="W12" s="1"/>
  <c r="K11"/>
  <c r="K10"/>
  <c r="K9"/>
  <c r="K8"/>
  <c r="H35" i="2"/>
  <c r="M35"/>
  <c r="H34"/>
  <c r="P34"/>
  <c r="H33"/>
  <c r="M33"/>
  <c r="H32"/>
  <c r="P32"/>
  <c r="H31"/>
  <c r="M31"/>
  <c r="H30"/>
  <c r="P30"/>
  <c r="H29"/>
  <c r="M29"/>
  <c r="H28"/>
  <c r="H27"/>
  <c r="M27"/>
  <c r="H26"/>
  <c r="P26"/>
  <c r="H25"/>
  <c r="M25"/>
  <c r="H24"/>
  <c r="P24"/>
  <c r="H23"/>
  <c r="M23"/>
  <c r="H22"/>
  <c r="P22"/>
  <c r="H21"/>
  <c r="M21"/>
  <c r="H20"/>
  <c r="P20"/>
  <c r="H19"/>
  <c r="M19"/>
  <c r="H18"/>
  <c r="P18"/>
  <c r="H17"/>
  <c r="M17"/>
  <c r="H16"/>
  <c r="P16"/>
  <c r="H15"/>
  <c r="M15"/>
  <c r="H14"/>
  <c r="P14"/>
  <c r="H13"/>
  <c r="M13"/>
  <c r="H12"/>
  <c r="P12"/>
  <c r="H11"/>
  <c r="M11"/>
  <c r="H10"/>
  <c r="P10"/>
  <c r="H9"/>
  <c r="M9"/>
  <c r="H8"/>
  <c r="P8"/>
  <c r="H6"/>
  <c r="M6"/>
  <c r="W103" i="1"/>
  <c r="K92"/>
  <c r="T92" s="1"/>
  <c r="K6"/>
  <c r="T6" s="1"/>
  <c r="P28" i="2"/>
  <c r="M8"/>
  <c r="N8"/>
  <c r="M10"/>
  <c r="N10"/>
  <c r="M12"/>
  <c r="N12"/>
  <c r="M14"/>
  <c r="N14"/>
  <c r="M16"/>
  <c r="N16"/>
  <c r="M18"/>
  <c r="N18"/>
  <c r="M20"/>
  <c r="N20"/>
  <c r="M22"/>
  <c r="N22"/>
  <c r="M24"/>
  <c r="N24"/>
  <c r="M26"/>
  <c r="N26"/>
  <c r="M28"/>
  <c r="N28"/>
  <c r="M30"/>
  <c r="N30"/>
  <c r="M32"/>
  <c r="N32"/>
  <c r="M34"/>
  <c r="N34"/>
  <c r="U237" i="1" l="1"/>
  <c r="U241"/>
  <c r="W239"/>
  <c r="U273"/>
  <c r="W273"/>
  <c r="U275"/>
  <c r="W275"/>
  <c r="U243"/>
  <c r="W271"/>
  <c r="W119"/>
  <c r="W131"/>
  <c r="W123"/>
  <c r="W127"/>
  <c r="U137"/>
  <c r="W137"/>
  <c r="U8"/>
  <c r="W68"/>
  <c r="U64"/>
  <c r="W64"/>
  <c r="W62"/>
  <c r="W60"/>
  <c r="W58"/>
  <c r="W56"/>
  <c r="W54"/>
  <c r="U54"/>
  <c r="U52"/>
  <c r="W52"/>
  <c r="W50"/>
  <c r="W48"/>
  <c r="W46"/>
  <c r="U44"/>
  <c r="W44"/>
  <c r="W42"/>
  <c r="U42"/>
  <c r="U36"/>
  <c r="W36"/>
  <c r="W34"/>
  <c r="W66"/>
  <c r="U30"/>
  <c r="W30"/>
  <c r="W26"/>
  <c r="U26"/>
  <c r="W22"/>
  <c r="W20"/>
  <c r="U20"/>
  <c r="W18"/>
  <c r="U18"/>
  <c r="U12"/>
  <c r="W10"/>
  <c r="W255"/>
  <c r="W257"/>
  <c r="W243"/>
  <c r="W259"/>
  <c r="W261"/>
  <c r="W263"/>
  <c r="W267"/>
  <c r="W247"/>
  <c r="W269"/>
  <c r="U10"/>
  <c r="W8"/>
  <c r="U245"/>
  <c r="U249"/>
  <c r="U251"/>
  <c r="U253"/>
  <c r="U255"/>
  <c r="U263"/>
  <c r="U265"/>
  <c r="U267"/>
  <c r="U269"/>
  <c r="W133"/>
  <c r="W145"/>
  <c r="W153"/>
  <c r="U183"/>
  <c r="W205"/>
  <c r="U219"/>
  <c r="U231"/>
  <c r="U215"/>
  <c r="U209"/>
  <c r="U205"/>
  <c r="U199"/>
  <c r="U197"/>
  <c r="U195"/>
  <c r="W191"/>
  <c r="U191"/>
  <c r="U189"/>
  <c r="U187"/>
  <c r="W113"/>
  <c r="W111"/>
  <c r="W109"/>
  <c r="W105"/>
  <c r="W95"/>
  <c r="U207"/>
  <c r="W221"/>
  <c r="U213"/>
  <c r="U239"/>
  <c r="U259"/>
  <c r="W189"/>
  <c r="W207"/>
  <c r="W233"/>
  <c r="W251"/>
  <c r="U257"/>
  <c r="W141"/>
  <c r="U247"/>
  <c r="W215"/>
  <c r="U217"/>
  <c r="W229"/>
  <c r="W121"/>
  <c r="W241"/>
  <c r="W249"/>
  <c r="W265"/>
  <c r="U261"/>
  <c r="W107"/>
  <c r="W115"/>
  <c r="U227"/>
  <c r="W231"/>
  <c r="U233"/>
  <c r="W237"/>
  <c r="W245"/>
  <c r="W253"/>
  <c r="U235"/>
  <c r="W235"/>
  <c r="W93"/>
  <c r="W209"/>
  <c r="W213"/>
  <c r="W225"/>
  <c r="W139"/>
  <c r="W101"/>
  <c r="W187"/>
  <c r="W129"/>
  <c r="W147"/>
  <c r="W149"/>
  <c r="W195"/>
  <c r="W125"/>
  <c r="W197"/>
  <c r="W135"/>
  <c r="W155"/>
  <c r="W117"/>
  <c r="W199"/>
  <c r="W219"/>
  <c r="W227"/>
  <c r="U225"/>
  <c r="W183"/>
</calcChain>
</file>

<file path=xl/sharedStrings.xml><?xml version="1.0" encoding="utf-8"?>
<sst xmlns="http://schemas.openxmlformats.org/spreadsheetml/2006/main" count="825" uniqueCount="226">
  <si>
    <t>Wedstrijd i.s.m. F.S.B.</t>
  </si>
  <si>
    <t>AUTARKY ptn</t>
  </si>
  <si>
    <t>gsm Davy : 0475/80 60 31</t>
  </si>
  <si>
    <t>Klasse 1</t>
  </si>
  <si>
    <t>CUP</t>
  </si>
  <si>
    <t>Handler</t>
  </si>
  <si>
    <t>Hond</t>
  </si>
  <si>
    <t>dag</t>
  </si>
  <si>
    <t>outrun</t>
  </si>
  <si>
    <t>lift</t>
  </si>
  <si>
    <t>fetch</t>
  </si>
  <si>
    <t xml:space="preserve"> OLF</t>
  </si>
  <si>
    <t>drive</t>
  </si>
  <si>
    <t>shedding</t>
  </si>
  <si>
    <t>pen</t>
  </si>
  <si>
    <t>single</t>
  </si>
  <si>
    <t>dag totaal</t>
  </si>
  <si>
    <t>W.E.totaal</t>
  </si>
  <si>
    <t>Plaats</t>
  </si>
  <si>
    <t>OLF totaal</t>
  </si>
  <si>
    <t>opm</t>
  </si>
  <si>
    <t>Jack</t>
  </si>
  <si>
    <t>niet</t>
  </si>
  <si>
    <t>.</t>
  </si>
  <si>
    <t>zondag</t>
  </si>
  <si>
    <t>t</t>
  </si>
  <si>
    <t>zaterdag</t>
  </si>
  <si>
    <t>Roy</t>
  </si>
  <si>
    <t>Francis Krauth</t>
  </si>
  <si>
    <t>Els Holvoet</t>
  </si>
  <si>
    <t>Leo Van Geel</t>
  </si>
  <si>
    <t>Boy</t>
  </si>
  <si>
    <t>Rudy Collin</t>
  </si>
  <si>
    <t>Jan Croimans</t>
  </si>
  <si>
    <t>Klasse 2</t>
  </si>
  <si>
    <t>Raf De Winter</t>
  </si>
  <si>
    <t>Johan Blockx</t>
  </si>
  <si>
    <t>Meg</t>
  </si>
  <si>
    <t>Marcel Peeters</t>
  </si>
  <si>
    <t>Lyn</t>
  </si>
  <si>
    <t>Jim</t>
  </si>
  <si>
    <t>Ice</t>
  </si>
  <si>
    <t>Jef Luyckx</t>
  </si>
  <si>
    <t>Tess</t>
  </si>
  <si>
    <t>Freddy Staelens</t>
  </si>
  <si>
    <t>Jake</t>
  </si>
  <si>
    <t>Klasse 3</t>
  </si>
  <si>
    <t>Sweep</t>
  </si>
  <si>
    <t xml:space="preserve">Cordula H. Neubert </t>
  </si>
  <si>
    <t>Scampi</t>
  </si>
  <si>
    <t>Mirk</t>
  </si>
  <si>
    <t>Daniël Cousin</t>
  </si>
  <si>
    <t>ID</t>
  </si>
  <si>
    <t>Paul Van Hoof</t>
  </si>
  <si>
    <t>Zeb</t>
  </si>
  <si>
    <t>Kurt Vervloesem</t>
  </si>
  <si>
    <t>Johan Hugelier</t>
  </si>
  <si>
    <t>Ann Verhulst</t>
  </si>
  <si>
    <t>Quinn</t>
  </si>
  <si>
    <t>Anke Ketzberg</t>
  </si>
  <si>
    <t>Kane</t>
  </si>
  <si>
    <t>Guy Van Cutsem</t>
  </si>
  <si>
    <t>Lad</t>
  </si>
  <si>
    <t>GSM organisator</t>
  </si>
  <si>
    <t>BOSDREEFHOEVE TRIAL 29 en 30 maart 2014</t>
  </si>
  <si>
    <t>Paul Vanhoof</t>
  </si>
  <si>
    <t>Id</t>
  </si>
  <si>
    <t>Stefan Verheyen</t>
  </si>
  <si>
    <t>Rob</t>
  </si>
  <si>
    <t>Wicka</t>
  </si>
  <si>
    <t>Margaret Jurgens</t>
  </si>
  <si>
    <t>Floss</t>
  </si>
  <si>
    <t>Rudi Collin</t>
  </si>
  <si>
    <t>Jac</t>
  </si>
  <si>
    <t>Lieve Vanoosterhout</t>
  </si>
  <si>
    <t>Ben</t>
  </si>
  <si>
    <t>Willy Verster</t>
  </si>
  <si>
    <t>Nip</t>
  </si>
  <si>
    <t>Hannah Koperberg</t>
  </si>
  <si>
    <t>Tib</t>
  </si>
  <si>
    <t>Drift</t>
  </si>
  <si>
    <t>Ouba</t>
  </si>
  <si>
    <t>Marc Boudt</t>
  </si>
  <si>
    <t xml:space="preserve">SCHAPENHEUVELTRIAL 17 en 18/10/ 2015  </t>
  </si>
  <si>
    <t>Alain Cools</t>
  </si>
  <si>
    <t>Kenai</t>
  </si>
  <si>
    <t>r</t>
  </si>
  <si>
    <t>Kevin Willems</t>
  </si>
  <si>
    <t>Marcel</t>
  </si>
  <si>
    <t xml:space="preserve">Cordulla Happe </t>
  </si>
  <si>
    <t>Neubert</t>
  </si>
  <si>
    <t>Bea Appelmans</t>
  </si>
  <si>
    <t>Lynn</t>
  </si>
  <si>
    <t>Marion Vanden Berg</t>
  </si>
  <si>
    <t>Hint</t>
  </si>
  <si>
    <t>Arno Vinck</t>
  </si>
  <si>
    <t>Ivy</t>
  </si>
  <si>
    <t>Sion</t>
  </si>
  <si>
    <t xml:space="preserve"> </t>
  </si>
  <si>
    <t>Bed&amp;Breakfast</t>
  </si>
  <si>
    <t>Kerstballen Trial 17 &amp; 18 - 12 - 2016</t>
  </si>
  <si>
    <t>Anja Vermeire</t>
  </si>
  <si>
    <t>Nathalie De Spa</t>
  </si>
  <si>
    <t>Big Ben</t>
  </si>
  <si>
    <t>Sandra Novak</t>
  </si>
  <si>
    <t>Maeglin Maedoc</t>
  </si>
  <si>
    <t>Bert Zijpveld</t>
  </si>
  <si>
    <t>Joe</t>
  </si>
  <si>
    <t>Johny Dugardijn</t>
  </si>
  <si>
    <t>Moss</t>
  </si>
  <si>
    <t>Sabine Weber</t>
  </si>
  <si>
    <t>Anton</t>
  </si>
  <si>
    <t>Spyke</t>
  </si>
  <si>
    <t>Maggie</t>
  </si>
  <si>
    <t>Arrow</t>
  </si>
  <si>
    <t>Hugo Sas</t>
  </si>
  <si>
    <t>Spot</t>
  </si>
  <si>
    <t>Dirk Van Doninck</t>
  </si>
  <si>
    <t>Louigy</t>
  </si>
  <si>
    <t>Jerry</t>
  </si>
  <si>
    <t>Lass</t>
  </si>
  <si>
    <t>Guido De Braekeleer</t>
  </si>
  <si>
    <t>Matz</t>
  </si>
  <si>
    <t>Marc Sergeyssels</t>
  </si>
  <si>
    <t>Lot</t>
  </si>
  <si>
    <t>Katherine Wheeler</t>
  </si>
  <si>
    <t>Bob</t>
  </si>
  <si>
    <t>Pip</t>
  </si>
  <si>
    <t>Arjan Venema</t>
  </si>
  <si>
    <t>Link</t>
  </si>
  <si>
    <t>Gino Eekhoudt</t>
  </si>
  <si>
    <t>Blue</t>
  </si>
  <si>
    <t>Jos Eerdekens</t>
  </si>
  <si>
    <t>Chas</t>
  </si>
  <si>
    <t>Fred Dekkers</t>
  </si>
  <si>
    <t>Mc Glenmore</t>
  </si>
  <si>
    <t>Sem</t>
  </si>
  <si>
    <t>Barbara de Wit</t>
  </si>
  <si>
    <t>Rowan</t>
  </si>
  <si>
    <t>Rudy Hoebrechts</t>
  </si>
  <si>
    <t>Maelin Nyuka</t>
  </si>
  <si>
    <t>Kristel Van Schaverbeke</t>
  </si>
  <si>
    <t>Torr</t>
  </si>
  <si>
    <t>Jay Jay</t>
  </si>
  <si>
    <t>Kristel De Smet</t>
  </si>
  <si>
    <t>Ziko</t>
  </si>
  <si>
    <t>Lotte</t>
  </si>
  <si>
    <t>Michel Vanden Brande</t>
  </si>
  <si>
    <t>Ben De Kerf</t>
  </si>
  <si>
    <t>Bet</t>
  </si>
  <si>
    <t>Obiwan</t>
  </si>
  <si>
    <t>Hilde De Waerhert</t>
  </si>
  <si>
    <t>Steven Janssens</t>
  </si>
  <si>
    <t>Nseb</t>
  </si>
  <si>
    <t>Gerda Luypaers</t>
  </si>
  <si>
    <t>Rhum</t>
  </si>
  <si>
    <t>Perry Jacobs</t>
  </si>
  <si>
    <t>Tineke Eeckhout</t>
  </si>
  <si>
    <t>Omer Meul</t>
  </si>
  <si>
    <t>June</t>
  </si>
  <si>
    <t>Marion Vandeberg</t>
  </si>
  <si>
    <t>Jacqueline Galand</t>
  </si>
  <si>
    <t>Neal</t>
  </si>
  <si>
    <t>Christian Sevenants</t>
  </si>
  <si>
    <t>Bart Kenis</t>
  </si>
  <si>
    <t>Ike</t>
  </si>
  <si>
    <t>Muriël Van Simaeys</t>
  </si>
  <si>
    <t>Pop</t>
  </si>
  <si>
    <t>Yuna Imschoot</t>
  </si>
  <si>
    <t>Nan</t>
  </si>
  <si>
    <t>Jetty Roos</t>
  </si>
  <si>
    <t>Flo</t>
  </si>
  <si>
    <t>Sid</t>
  </si>
  <si>
    <t>Karin De Haard</t>
  </si>
  <si>
    <t>Chill</t>
  </si>
  <si>
    <t>Liv</t>
  </si>
  <si>
    <t>Paul Wellemans</t>
  </si>
  <si>
    <t>Olly</t>
  </si>
  <si>
    <t>Eric Van Der  Palen</t>
  </si>
  <si>
    <t>Maeve</t>
  </si>
  <si>
    <t>Gert Krols</t>
  </si>
  <si>
    <t>Thor</t>
  </si>
  <si>
    <t>Filip Van Damme</t>
  </si>
  <si>
    <t>Gael</t>
  </si>
  <si>
    <t>BW 21</t>
  </si>
  <si>
    <t>BW22</t>
  </si>
  <si>
    <t>Marc Van Der Meeren</t>
  </si>
  <si>
    <t>Kila</t>
  </si>
  <si>
    <t>Will Vermeer</t>
  </si>
  <si>
    <t>Els Lyphout</t>
  </si>
  <si>
    <t>Chips</t>
  </si>
  <si>
    <t>Stefan Lamm</t>
  </si>
  <si>
    <t>Kate</t>
  </si>
  <si>
    <t>Oscar</t>
  </si>
  <si>
    <t>Nell</t>
  </si>
  <si>
    <t>Muk</t>
  </si>
  <si>
    <t>Bianca Langras</t>
  </si>
  <si>
    <t>Blukbos Phil</t>
  </si>
  <si>
    <t>Eric Degroisse</t>
  </si>
  <si>
    <t>Hell</t>
  </si>
  <si>
    <t>Erik Groot</t>
  </si>
  <si>
    <t>Riley</t>
  </si>
  <si>
    <t>Chris Van Noije</t>
  </si>
  <si>
    <t>Glenn</t>
  </si>
  <si>
    <t>Yuna Himschoot</t>
  </si>
  <si>
    <t>Luke</t>
  </si>
  <si>
    <t xml:space="preserve">Chris Caerts </t>
  </si>
  <si>
    <t>Per</t>
  </si>
  <si>
    <t>Jef Vanlaer</t>
  </si>
  <si>
    <t>Irpa</t>
  </si>
  <si>
    <t>Tony Strijk</t>
  </si>
  <si>
    <t>Grace</t>
  </si>
  <si>
    <t>Toine Cools</t>
  </si>
  <si>
    <t>Usk</t>
  </si>
  <si>
    <t>Ghlen</t>
  </si>
  <si>
    <t>Pam</t>
  </si>
  <si>
    <t>Skipper</t>
  </si>
  <si>
    <t>Paul Reynders</t>
  </si>
  <si>
    <t>Mosh</t>
  </si>
  <si>
    <t>Mac</t>
  </si>
  <si>
    <t>dis</t>
  </si>
  <si>
    <t>ret</t>
  </si>
  <si>
    <t>Dis</t>
  </si>
  <si>
    <t>Ret</t>
  </si>
  <si>
    <t>Jam</t>
  </si>
  <si>
    <t>Stephan  Lamm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</si>
</sst>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Gabriola"/>
      <family val="5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12"/>
      <color indexed="8"/>
      <name val="Gabriola"/>
      <family val="5"/>
    </font>
    <font>
      <b/>
      <sz val="28"/>
      <color indexed="8"/>
      <name val="Calibri"/>
      <family val="2"/>
    </font>
    <font>
      <b/>
      <sz val="12"/>
      <color indexed="30"/>
      <name val="Gabriola"/>
      <family val="5"/>
    </font>
    <font>
      <b/>
      <u/>
      <sz val="12"/>
      <color indexed="30"/>
      <name val="Gabriola"/>
      <family val="5"/>
    </font>
    <font>
      <sz val="36"/>
      <color indexed="51"/>
      <name val="Aharoni"/>
      <charset val="177"/>
    </font>
    <font>
      <b/>
      <sz val="18"/>
      <name val="Aharoni"/>
      <charset val="177"/>
    </font>
    <font>
      <b/>
      <u/>
      <sz val="36"/>
      <color indexed="51"/>
      <name val="Aharoni"/>
      <charset val="177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u/>
      <sz val="16"/>
      <color indexed="8"/>
      <name val="Calibri"/>
      <family val="2"/>
    </font>
    <font>
      <b/>
      <u/>
      <sz val="12"/>
      <color indexed="56"/>
      <name val="Gabriola"/>
      <family val="5"/>
    </font>
    <font>
      <sz val="10"/>
      <color indexed="8"/>
      <name val="Calibri"/>
      <family val="2"/>
    </font>
    <font>
      <u/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abriola"/>
      <family val="5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mbria"/>
      <family val="1"/>
      <scheme val="major"/>
    </font>
    <font>
      <b/>
      <u val="double"/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gray0625">
        <bgColor indexed="11"/>
      </patternFill>
    </fill>
    <fill>
      <patternFill patternType="gray0625"/>
    </fill>
    <fill>
      <patternFill patternType="gray0625">
        <bgColor indexed="9"/>
      </patternFill>
    </fill>
    <fill>
      <patternFill patternType="gray0625"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wrapText="1"/>
    </xf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textRotation="135"/>
    </xf>
    <xf numFmtId="0" fontId="9" fillId="4" borderId="7" xfId="0" applyFont="1" applyFill="1" applyBorder="1" applyAlignment="1">
      <alignment horizontal="center" vertic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4" fillId="8" borderId="12" xfId="0" applyFont="1" applyFill="1" applyBorder="1"/>
    <xf numFmtId="0" fontId="13" fillId="9" borderId="12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1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4" fillId="3" borderId="15" xfId="0" applyFont="1" applyFill="1" applyBorder="1" applyAlignment="1">
      <alignment horizontal="center"/>
    </xf>
    <xf numFmtId="0" fontId="0" fillId="3" borderId="0" xfId="0" applyFill="1" applyBorder="1" applyAlignment="1">
      <alignment textRotation="135"/>
    </xf>
    <xf numFmtId="0" fontId="9" fillId="3" borderId="0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textRotation="135"/>
    </xf>
    <xf numFmtId="0" fontId="19" fillId="4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4" borderId="0" xfId="0" applyFill="1"/>
    <xf numFmtId="0" fontId="20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14" fillId="8" borderId="16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textRotation="255"/>
    </xf>
    <xf numFmtId="0" fontId="0" fillId="0" borderId="18" xfId="0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4" borderId="0" xfId="0" applyFill="1" applyAlignment="1"/>
    <xf numFmtId="0" fontId="6" fillId="4" borderId="4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22" fillId="4" borderId="18" xfId="0" applyFont="1" applyFill="1" applyBorder="1" applyAlignment="1">
      <alignment horizontal="center" textRotation="255"/>
    </xf>
    <xf numFmtId="0" fontId="15" fillId="9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2" fillId="4" borderId="29" xfId="0" applyFont="1" applyFill="1" applyBorder="1" applyAlignment="1">
      <alignment horizontal="center" textRotation="255"/>
    </xf>
    <xf numFmtId="0" fontId="0" fillId="5" borderId="2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3" fillId="9" borderId="30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0" xfId="0" applyAlignment="1">
      <alignment vertical="center"/>
    </xf>
    <xf numFmtId="0" fontId="22" fillId="4" borderId="31" xfId="0" applyFont="1" applyFill="1" applyBorder="1" applyAlignment="1">
      <alignment horizontal="center" textRotation="255"/>
    </xf>
    <xf numFmtId="0" fontId="4" fillId="5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textRotation="255"/>
    </xf>
    <xf numFmtId="0" fontId="1" fillId="3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13" fillId="9" borderId="3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8" fillId="4" borderId="37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28" fillId="0" borderId="0" xfId="0" applyFont="1" applyBorder="1" applyAlignment="1">
      <alignment vertical="center"/>
    </xf>
    <xf numFmtId="0" fontId="29" fillId="9" borderId="19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6" borderId="0" xfId="0" applyFill="1" applyBorder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13" fillId="9" borderId="61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13" fillId="9" borderId="62" xfId="0" applyFont="1" applyFill="1" applyBorder="1" applyAlignment="1">
      <alignment horizontal="center" vertical="center"/>
    </xf>
    <xf numFmtId="0" fontId="13" fillId="9" borderId="63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31" fillId="12" borderId="3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left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16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37" fillId="16" borderId="17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/>
    </xf>
    <xf numFmtId="0" fontId="30" fillId="16" borderId="3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7" fillId="14" borderId="43" xfId="0" applyFont="1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 textRotation="135"/>
    </xf>
    <xf numFmtId="0" fontId="27" fillId="0" borderId="46" xfId="0" applyFont="1" applyFill="1" applyBorder="1" applyAlignment="1">
      <alignment horizontal="center" vertical="center" textRotation="135"/>
    </xf>
    <xf numFmtId="0" fontId="35" fillId="0" borderId="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0" fillId="17" borderId="39" xfId="0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textRotation="135"/>
    </xf>
    <xf numFmtId="0" fontId="0" fillId="13" borderId="20" xfId="0" applyFill="1" applyBorder="1" applyAlignment="1">
      <alignment textRotation="135"/>
    </xf>
    <xf numFmtId="0" fontId="23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35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45" xfId="0" applyFont="1" applyFill="1" applyBorder="1" applyAlignment="1">
      <alignment horizontal="center" vertical="center" textRotation="135"/>
    </xf>
    <xf numFmtId="0" fontId="30" fillId="0" borderId="0" xfId="0" applyFont="1" applyBorder="1" applyAlignment="1">
      <alignment horizontal="center" vertical="center"/>
    </xf>
    <xf numFmtId="0" fontId="26" fillId="12" borderId="0" xfId="0" applyFont="1" applyFill="1" applyAlignment="1">
      <alignment horizontal="center" vertical="center" textRotation="255"/>
    </xf>
    <xf numFmtId="0" fontId="11" fillId="5" borderId="49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 textRotation="135"/>
    </xf>
    <xf numFmtId="0" fontId="0" fillId="13" borderId="54" xfId="0" applyFill="1" applyBorder="1" applyAlignment="1">
      <alignment textRotation="135"/>
    </xf>
    <xf numFmtId="0" fontId="7" fillId="0" borderId="4" xfId="0" applyFont="1" applyBorder="1" applyAlignment="1">
      <alignment horizontal="center" vertical="center"/>
    </xf>
    <xf numFmtId="0" fontId="1" fillId="17" borderId="41" xfId="0" applyFont="1" applyFill="1" applyBorder="1" applyAlignment="1">
      <alignment horizontal="center" vertical="center"/>
    </xf>
    <xf numFmtId="0" fontId="37" fillId="14" borderId="5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17" borderId="47" xfId="0" applyFill="1" applyBorder="1" applyAlignment="1">
      <alignment horizontal="center" vertical="center" wrapText="1"/>
    </xf>
    <xf numFmtId="0" fontId="0" fillId="17" borderId="39" xfId="0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textRotation="180"/>
    </xf>
    <xf numFmtId="0" fontId="25" fillId="10" borderId="10" xfId="0" applyFont="1" applyFill="1" applyBorder="1" applyAlignment="1">
      <alignment horizontal="center" vertical="center" textRotation="18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0" fillId="18" borderId="41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 textRotation="135"/>
    </xf>
    <xf numFmtId="0" fontId="18" fillId="10" borderId="10" xfId="0" applyFont="1" applyFill="1" applyBorder="1" applyAlignment="1">
      <alignment horizontal="center" vertical="center" textRotation="135"/>
    </xf>
    <xf numFmtId="0" fontId="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textRotation="255"/>
    </xf>
    <xf numFmtId="0" fontId="19" fillId="4" borderId="2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25" fillId="10" borderId="60" xfId="0" applyFont="1" applyFill="1" applyBorder="1" applyAlignment="1">
      <alignment horizontal="center" vertical="center" textRotation="180"/>
    </xf>
    <xf numFmtId="0" fontId="25" fillId="10" borderId="32" xfId="0" applyFont="1" applyFill="1" applyBorder="1" applyAlignment="1">
      <alignment horizontal="center" vertical="center" textRotation="180"/>
    </xf>
    <xf numFmtId="0" fontId="0" fillId="15" borderId="4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/>
    </xf>
    <xf numFmtId="0" fontId="1" fillId="14" borderId="44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autarkyfood.eu/nl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autarkyfood.eu/n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409575</xdr:colOff>
      <xdr:row>0</xdr:row>
      <xdr:rowOff>9525</xdr:rowOff>
    </xdr:from>
    <xdr:to>
      <xdr:col>22</xdr:col>
      <xdr:colOff>247650</xdr:colOff>
      <xdr:row>3</xdr:row>
      <xdr:rowOff>85725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9525"/>
          <a:ext cx="1200150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276225</xdr:colOff>
      <xdr:row>2</xdr:row>
      <xdr:rowOff>38100</xdr:rowOff>
    </xdr:from>
    <xdr:to>
      <xdr:col>13</xdr:col>
      <xdr:colOff>314325</xdr:colOff>
      <xdr:row>2</xdr:row>
      <xdr:rowOff>409575</xdr:rowOff>
    </xdr:to>
    <xdr:pic>
      <xdr:nvPicPr>
        <xdr:cNvPr id="1026" name="Afbeelding 7" descr="Autarky Food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647700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47625</xdr:colOff>
      <xdr:row>281</xdr:row>
      <xdr:rowOff>38100</xdr:rowOff>
    </xdr:from>
    <xdr:to>
      <xdr:col>22</xdr:col>
      <xdr:colOff>39119</xdr:colOff>
      <xdr:row>287</xdr:row>
      <xdr:rowOff>9300</xdr:rowOff>
    </xdr:to>
    <xdr:pic>
      <xdr:nvPicPr>
        <xdr:cNvPr id="5" name="Afbeelding 4" descr="http://www.15inn.be/assets/tuin5-copy.jpg"/>
        <xdr:cNvPicPr/>
      </xdr:nvPicPr>
      <xdr:blipFill>
        <a:blip xmlns:r="http://schemas.openxmlformats.org/officeDocument/2006/relationships" r:embed="rId4" cstate="print">
          <a:lum contrast="30000"/>
        </a:blip>
        <a:srcRect/>
        <a:stretch>
          <a:fillRect/>
        </a:stretch>
      </xdr:blipFill>
      <xdr:spPr bwMode="auto">
        <a:xfrm>
          <a:off x="6467475" y="41795700"/>
          <a:ext cx="2115569" cy="18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282</xdr:row>
      <xdr:rowOff>9525</xdr:rowOff>
    </xdr:from>
    <xdr:to>
      <xdr:col>10</xdr:col>
      <xdr:colOff>130175</xdr:colOff>
      <xdr:row>284</xdr:row>
      <xdr:rowOff>229870</xdr:rowOff>
    </xdr:to>
    <xdr:pic>
      <xdr:nvPicPr>
        <xdr:cNvPr id="6" name="Afbeelding 5" descr="http://www.lootvoet.be/Pics_Logo/lootvoet.gif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00350" y="76257150"/>
          <a:ext cx="1901825" cy="829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71</xdr:row>
      <xdr:rowOff>38100</xdr:rowOff>
    </xdr:from>
    <xdr:to>
      <xdr:col>13</xdr:col>
      <xdr:colOff>92075</xdr:colOff>
      <xdr:row>75</xdr:row>
      <xdr:rowOff>106045</xdr:rowOff>
    </xdr:to>
    <xdr:pic>
      <xdr:nvPicPr>
        <xdr:cNvPr id="7" name="Afbeelding 6" descr="http://www.lootvoet.be/Pics_Logo/lootvoet.gif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48075" y="9801225"/>
          <a:ext cx="1901825" cy="829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71</xdr:row>
      <xdr:rowOff>171450</xdr:rowOff>
    </xdr:from>
    <xdr:to>
      <xdr:col>3</xdr:col>
      <xdr:colOff>169755</xdr:colOff>
      <xdr:row>76</xdr:row>
      <xdr:rowOff>26763</xdr:rowOff>
    </xdr:to>
    <xdr:pic>
      <xdr:nvPicPr>
        <xdr:cNvPr id="8" name="Afbeelding 7" descr="AUTARKY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57325" y="9934575"/>
          <a:ext cx="903180" cy="807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71</xdr:row>
      <xdr:rowOff>152400</xdr:rowOff>
    </xdr:from>
    <xdr:to>
      <xdr:col>19</xdr:col>
      <xdr:colOff>331680</xdr:colOff>
      <xdr:row>76</xdr:row>
      <xdr:rowOff>7713</xdr:rowOff>
    </xdr:to>
    <xdr:pic>
      <xdr:nvPicPr>
        <xdr:cNvPr id="9" name="Afbeelding 8" descr="AUTARKY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10350" y="9915525"/>
          <a:ext cx="903180" cy="807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281</xdr:row>
      <xdr:rowOff>123825</xdr:rowOff>
    </xdr:from>
    <xdr:to>
      <xdr:col>2</xdr:col>
      <xdr:colOff>19050</xdr:colOff>
      <xdr:row>285</xdr:row>
      <xdr:rowOff>19050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76066650"/>
          <a:ext cx="1200150" cy="1114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3</xdr:col>
      <xdr:colOff>293580</xdr:colOff>
      <xdr:row>165</xdr:row>
      <xdr:rowOff>45813</xdr:rowOff>
    </xdr:to>
    <xdr:pic>
      <xdr:nvPicPr>
        <xdr:cNvPr id="11" name="Afbeelding 10" descr="AUTARKY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47825" y="48320325"/>
          <a:ext cx="903180" cy="807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20</xdr:col>
      <xdr:colOff>179280</xdr:colOff>
      <xdr:row>165</xdr:row>
      <xdr:rowOff>45813</xdr:rowOff>
    </xdr:to>
    <xdr:pic>
      <xdr:nvPicPr>
        <xdr:cNvPr id="12" name="Afbeelding 11" descr="AUTARKY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58025" y="48320325"/>
          <a:ext cx="903180" cy="807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161</xdr:row>
      <xdr:rowOff>0</xdr:rowOff>
    </xdr:from>
    <xdr:to>
      <xdr:col>14</xdr:col>
      <xdr:colOff>15875</xdr:colOff>
      <xdr:row>165</xdr:row>
      <xdr:rowOff>67945</xdr:rowOff>
    </xdr:to>
    <xdr:pic>
      <xdr:nvPicPr>
        <xdr:cNvPr id="13" name="Afbeelding 12" descr="http://www.lootvoet.be/Pics_Logo/lootvoet.gif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29075" y="48320325"/>
          <a:ext cx="1901825" cy="829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123825</xdr:rowOff>
    </xdr:from>
    <xdr:to>
      <xdr:col>14</xdr:col>
      <xdr:colOff>590550</xdr:colOff>
      <xdr:row>2</xdr:row>
      <xdr:rowOff>590550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48575" y="123825"/>
          <a:ext cx="1123950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28575</xdr:rowOff>
    </xdr:from>
    <xdr:to>
      <xdr:col>9</xdr:col>
      <xdr:colOff>552450</xdr:colOff>
      <xdr:row>2</xdr:row>
      <xdr:rowOff>561975</xdr:rowOff>
    </xdr:to>
    <xdr:pic>
      <xdr:nvPicPr>
        <xdr:cNvPr id="2050" name="Afbeelding 2" descr="Autarky Food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0" y="600075"/>
          <a:ext cx="2447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0</xdr:row>
      <xdr:rowOff>9525</xdr:rowOff>
    </xdr:from>
    <xdr:to>
      <xdr:col>22</xdr:col>
      <xdr:colOff>247650</xdr:colOff>
      <xdr:row>2</xdr:row>
      <xdr:rowOff>590550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8650" y="9525"/>
          <a:ext cx="1371600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15inn.be/bed-and-breakfas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4"/>
  <sheetViews>
    <sheetView tabSelected="1" topLeftCell="A80" workbookViewId="0">
      <selection activeCell="X114" sqref="X114"/>
    </sheetView>
  </sheetViews>
  <sheetFormatPr defaultRowHeight="24"/>
  <cols>
    <col min="1" max="1" width="4" bestFit="1" customWidth="1"/>
    <col min="2" max="2" width="20.7109375" customWidth="1"/>
    <col min="4" max="4" width="8.5703125" bestFit="1" customWidth="1"/>
    <col min="5" max="5" width="5.7109375" customWidth="1"/>
    <col min="6" max="6" width="3" style="46" bestFit="1" customWidth="1"/>
    <col min="7" max="7" width="5.7109375" customWidth="1"/>
    <col min="8" max="8" width="3" style="46" bestFit="1" customWidth="1"/>
    <col min="9" max="9" width="5.7109375" customWidth="1"/>
    <col min="10" max="10" width="3" style="46" bestFit="1" customWidth="1"/>
    <col min="11" max="11" width="5.5703125" style="8" customWidth="1"/>
    <col min="12" max="12" width="5.7109375" customWidth="1"/>
    <col min="13" max="13" width="3" style="46" bestFit="1" customWidth="1"/>
    <col min="14" max="14" width="6" customWidth="1"/>
    <col min="15" max="15" width="2.85546875" style="46" bestFit="1" customWidth="1"/>
    <col min="16" max="16" width="5.7109375" customWidth="1"/>
    <col min="17" max="17" width="2.85546875" style="46" bestFit="1" customWidth="1"/>
    <col min="18" max="18" width="5.7109375" customWidth="1"/>
    <col min="19" max="19" width="2.85546875" style="46" bestFit="1" customWidth="1"/>
    <col min="20" max="20" width="8" style="4" customWidth="1"/>
    <col min="21" max="21" width="7.7109375" style="1" customWidth="1"/>
    <col min="22" max="23" width="4.7109375" customWidth="1"/>
    <col min="24" max="24" width="5.7109375" customWidth="1"/>
    <col min="27" max="27" width="0" hidden="1" customWidth="1"/>
  </cols>
  <sheetData>
    <row r="1" spans="1:32" ht="24" customHeight="1">
      <c r="A1" s="240" t="s">
        <v>0</v>
      </c>
      <c r="B1" s="240"/>
      <c r="C1" s="240"/>
      <c r="D1" s="240"/>
      <c r="E1" s="209" t="s">
        <v>100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T1" s="237"/>
      <c r="U1" s="237"/>
      <c r="V1" s="237"/>
      <c r="X1" s="243" t="s">
        <v>1</v>
      </c>
    </row>
    <row r="2" spans="1:32" ht="24" customHeight="1" thickBot="1">
      <c r="A2" s="9"/>
      <c r="B2" s="235"/>
      <c r="C2" s="236"/>
      <c r="D2" s="116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47"/>
      <c r="T2" s="237"/>
      <c r="U2" s="237"/>
      <c r="V2" s="237"/>
      <c r="W2" s="20"/>
      <c r="X2" s="243"/>
      <c r="Z2" s="10"/>
    </row>
    <row r="3" spans="1:32" ht="33.75" customHeight="1" thickTop="1" thickBot="1">
      <c r="A3" s="9"/>
      <c r="B3" s="244" t="s">
        <v>3</v>
      </c>
      <c r="C3" s="245"/>
      <c r="D3" s="39"/>
      <c r="E3" s="20"/>
      <c r="F3" s="60"/>
      <c r="G3" s="246"/>
      <c r="H3" s="247"/>
      <c r="I3" s="247"/>
      <c r="J3" s="247"/>
      <c r="K3" s="247"/>
      <c r="L3" s="247"/>
      <c r="M3" s="247"/>
      <c r="N3" s="247"/>
      <c r="O3" s="117"/>
      <c r="P3" s="248" t="s">
        <v>4</v>
      </c>
      <c r="Q3" s="248"/>
      <c r="R3" s="249"/>
      <c r="S3" s="44"/>
      <c r="T3" s="237"/>
      <c r="U3" s="237"/>
      <c r="V3" s="237"/>
      <c r="X3" s="243"/>
    </row>
    <row r="4" spans="1:32" ht="10.5" customHeight="1" thickBot="1">
      <c r="X4" s="243"/>
    </row>
    <row r="5" spans="1:32" ht="17.25" customHeight="1" thickTop="1" thickBot="1">
      <c r="A5" s="10"/>
      <c r="B5" s="229" t="s">
        <v>5</v>
      </c>
      <c r="C5" s="231" t="s">
        <v>6</v>
      </c>
      <c r="D5" s="238" t="s">
        <v>7</v>
      </c>
      <c r="E5" s="27" t="s">
        <v>8</v>
      </c>
      <c r="F5" s="53"/>
      <c r="G5" s="27" t="s">
        <v>9</v>
      </c>
      <c r="H5" s="53"/>
      <c r="I5" s="27" t="s">
        <v>10</v>
      </c>
      <c r="J5" s="54"/>
      <c r="K5" s="52" t="s">
        <v>11</v>
      </c>
      <c r="L5" s="27" t="s">
        <v>12</v>
      </c>
      <c r="M5" s="53"/>
      <c r="N5" s="27" t="s">
        <v>14</v>
      </c>
      <c r="O5" s="53"/>
      <c r="P5" s="27" t="s">
        <v>15</v>
      </c>
      <c r="Q5" s="53"/>
      <c r="R5" s="27" t="s">
        <v>15</v>
      </c>
      <c r="S5" s="48"/>
      <c r="T5" s="28" t="s">
        <v>16</v>
      </c>
      <c r="U5" s="233" t="s">
        <v>17</v>
      </c>
      <c r="V5" s="241" t="s">
        <v>18</v>
      </c>
      <c r="W5" s="262" t="s">
        <v>19</v>
      </c>
      <c r="X5" s="243"/>
      <c r="AA5" s="38"/>
    </row>
    <row r="6" spans="1:32" ht="32.25" customHeight="1" thickTop="1" thickBot="1">
      <c r="A6" s="11"/>
      <c r="B6" s="230"/>
      <c r="C6" s="232"/>
      <c r="D6" s="239"/>
      <c r="E6" s="81">
        <v>20</v>
      </c>
      <c r="F6" s="87" t="s">
        <v>20</v>
      </c>
      <c r="G6" s="81">
        <v>10</v>
      </c>
      <c r="H6" s="87" t="s">
        <v>20</v>
      </c>
      <c r="I6" s="81">
        <v>20</v>
      </c>
      <c r="J6" s="80" t="s">
        <v>20</v>
      </c>
      <c r="K6" s="88">
        <f>E6+G6+I6</f>
        <v>50</v>
      </c>
      <c r="L6" s="81">
        <v>30</v>
      </c>
      <c r="M6" s="87" t="s">
        <v>20</v>
      </c>
      <c r="N6" s="81">
        <v>10</v>
      </c>
      <c r="O6" s="87" t="s">
        <v>20</v>
      </c>
      <c r="P6" s="81">
        <v>10</v>
      </c>
      <c r="Q6" s="80" t="s">
        <v>20</v>
      </c>
      <c r="R6" s="30"/>
      <c r="S6" s="89" t="s">
        <v>20</v>
      </c>
      <c r="T6" s="91">
        <f>K6+L6+N6+P6+R6</f>
        <v>100</v>
      </c>
      <c r="U6" s="234"/>
      <c r="V6" s="208"/>
      <c r="W6" s="263"/>
      <c r="X6" s="243"/>
      <c r="AA6" s="38"/>
      <c r="AC6" s="132"/>
    </row>
    <row r="7" spans="1:32" ht="5.25" customHeight="1" thickTop="1" thickBot="1">
      <c r="A7" s="11"/>
      <c r="B7" s="13"/>
      <c r="C7" s="14"/>
      <c r="D7" s="15"/>
      <c r="E7" s="16"/>
      <c r="F7" s="49"/>
      <c r="G7" s="82"/>
      <c r="H7" s="49"/>
      <c r="I7" s="16"/>
      <c r="J7" s="49"/>
      <c r="K7" s="12"/>
      <c r="L7" s="16"/>
      <c r="M7" s="49"/>
      <c r="N7" s="16"/>
      <c r="O7" s="49"/>
      <c r="P7" s="16"/>
      <c r="Q7" s="49"/>
      <c r="R7" s="16"/>
      <c r="S7" s="45"/>
      <c r="T7" s="90"/>
      <c r="U7" s="18"/>
      <c r="V7" s="19"/>
    </row>
    <row r="8" spans="1:32" ht="25.5" thickTop="1" thickBot="1">
      <c r="A8" s="196">
        <v>1</v>
      </c>
      <c r="B8" s="198" t="s">
        <v>30</v>
      </c>
      <c r="C8" s="198" t="s">
        <v>31</v>
      </c>
      <c r="D8" s="69" t="s">
        <v>26</v>
      </c>
      <c r="E8" s="141">
        <v>18</v>
      </c>
      <c r="F8" s="134"/>
      <c r="G8" s="142">
        <v>6</v>
      </c>
      <c r="H8" s="134"/>
      <c r="I8" s="141">
        <v>11</v>
      </c>
      <c r="J8" s="129"/>
      <c r="K8" s="83">
        <f>E8+G8+I8</f>
        <v>35</v>
      </c>
      <c r="L8" s="141">
        <v>13</v>
      </c>
      <c r="M8" s="134"/>
      <c r="N8" s="141">
        <v>7</v>
      </c>
      <c r="O8" s="134" t="s">
        <v>25</v>
      </c>
      <c r="P8" s="141"/>
      <c r="Q8" s="63"/>
      <c r="R8" s="84"/>
      <c r="S8" s="63"/>
      <c r="T8" s="92">
        <f>P8+N8+L8+I8+G8+E8</f>
        <v>55</v>
      </c>
      <c r="U8" s="202">
        <f>T8+T9</f>
        <v>112</v>
      </c>
      <c r="V8" s="264"/>
      <c r="W8" s="195">
        <f>K8+K9</f>
        <v>66</v>
      </c>
      <c r="X8" s="101">
        <v>5</v>
      </c>
    </row>
    <row r="9" spans="1:32" ht="25.5" thickTop="1" thickBot="1">
      <c r="A9" s="197"/>
      <c r="B9" s="199"/>
      <c r="C9" s="199"/>
      <c r="D9" s="70" t="s">
        <v>24</v>
      </c>
      <c r="E9" s="143">
        <v>16</v>
      </c>
      <c r="F9" s="134"/>
      <c r="G9" s="144">
        <v>4</v>
      </c>
      <c r="H9" s="134"/>
      <c r="I9" s="144">
        <v>11</v>
      </c>
      <c r="J9" s="134"/>
      <c r="K9" s="83">
        <f>E9+G9+I9</f>
        <v>31</v>
      </c>
      <c r="L9" s="144">
        <v>24</v>
      </c>
      <c r="M9" s="134"/>
      <c r="N9" s="144">
        <v>2</v>
      </c>
      <c r="O9" s="134" t="s">
        <v>25</v>
      </c>
      <c r="P9" s="144"/>
      <c r="Q9" s="63"/>
      <c r="R9" s="84"/>
      <c r="S9" s="63"/>
      <c r="T9" s="93">
        <f>P9+N9+L9+I9+G9+E9</f>
        <v>57</v>
      </c>
      <c r="U9" s="203"/>
      <c r="V9" s="265"/>
      <c r="W9" s="206"/>
      <c r="X9" s="115">
        <v>4</v>
      </c>
      <c r="Y9" s="86"/>
    </row>
    <row r="10" spans="1:32" ht="25.5" customHeight="1" thickTop="1" thickBot="1">
      <c r="A10" s="196">
        <v>2</v>
      </c>
      <c r="B10" s="198" t="s">
        <v>101</v>
      </c>
      <c r="C10" s="198" t="s">
        <v>27</v>
      </c>
      <c r="D10" s="69" t="s">
        <v>26</v>
      </c>
      <c r="E10" s="142">
        <v>10</v>
      </c>
      <c r="F10" s="129" t="s">
        <v>220</v>
      </c>
      <c r="G10" s="142"/>
      <c r="H10" s="129"/>
      <c r="I10" s="142"/>
      <c r="J10" s="129"/>
      <c r="K10" s="83">
        <f t="shared" ref="K10:K29" si="0">E10+G10+I10</f>
        <v>10</v>
      </c>
      <c r="L10" s="142"/>
      <c r="M10" s="129"/>
      <c r="N10" s="142"/>
      <c r="O10" s="129"/>
      <c r="P10" s="142"/>
      <c r="Q10" s="62"/>
      <c r="R10" s="85"/>
      <c r="S10" s="75"/>
      <c r="T10" s="92"/>
      <c r="U10" s="202">
        <f t="shared" ref="U10" si="1">T10+T11</f>
        <v>0</v>
      </c>
      <c r="V10" s="195"/>
      <c r="W10" s="195">
        <f t="shared" ref="W10" si="2">K10+K11</f>
        <v>28</v>
      </c>
      <c r="X10" s="155"/>
    </row>
    <row r="11" spans="1:32" ht="25.5" thickTop="1" thickBot="1">
      <c r="A11" s="197"/>
      <c r="B11" s="199"/>
      <c r="C11" s="199"/>
      <c r="D11" s="71" t="s">
        <v>24</v>
      </c>
      <c r="E11" s="144">
        <v>7</v>
      </c>
      <c r="F11" s="134"/>
      <c r="G11" s="144">
        <v>3</v>
      </c>
      <c r="H11" s="134"/>
      <c r="I11" s="144">
        <v>8</v>
      </c>
      <c r="J11" s="134" t="s">
        <v>220</v>
      </c>
      <c r="K11" s="83">
        <f t="shared" si="0"/>
        <v>18</v>
      </c>
      <c r="L11" s="144"/>
      <c r="M11" s="134"/>
      <c r="N11" s="144"/>
      <c r="O11" s="134"/>
      <c r="P11" s="144"/>
      <c r="Q11" s="63"/>
      <c r="R11" s="84"/>
      <c r="S11" s="74"/>
      <c r="T11" s="93"/>
      <c r="U11" s="203"/>
      <c r="V11" s="206"/>
      <c r="W11" s="206"/>
      <c r="X11" s="115"/>
    </row>
    <row r="12" spans="1:32" ht="25.5" thickTop="1" thickBot="1">
      <c r="A12" s="196">
        <v>3</v>
      </c>
      <c r="B12" s="227" t="s">
        <v>102</v>
      </c>
      <c r="C12" s="198" t="s">
        <v>103</v>
      </c>
      <c r="D12" s="69" t="s">
        <v>26</v>
      </c>
      <c r="E12" s="141">
        <v>16</v>
      </c>
      <c r="F12" s="134"/>
      <c r="G12" s="141">
        <v>6</v>
      </c>
      <c r="H12" s="134"/>
      <c r="I12" s="141">
        <v>13</v>
      </c>
      <c r="J12" s="134"/>
      <c r="K12" s="83">
        <f t="shared" si="0"/>
        <v>35</v>
      </c>
      <c r="L12" s="141">
        <v>13</v>
      </c>
      <c r="M12" s="134"/>
      <c r="N12" s="141">
        <v>5</v>
      </c>
      <c r="O12" s="134" t="s">
        <v>25</v>
      </c>
      <c r="P12" s="141"/>
      <c r="Q12" s="63"/>
      <c r="R12" s="84"/>
      <c r="S12" s="74"/>
      <c r="T12" s="92">
        <f t="shared" ref="T12:T69" si="3">P12+N12+L12+I12+G12+E12</f>
        <v>53</v>
      </c>
      <c r="U12" s="202">
        <f t="shared" ref="U12" si="4">T12+T13</f>
        <v>53</v>
      </c>
      <c r="V12" s="214"/>
      <c r="W12" s="195">
        <f t="shared" ref="W12" si="5">K12+K13</f>
        <v>73</v>
      </c>
      <c r="X12" s="155">
        <v>3</v>
      </c>
    </row>
    <row r="13" spans="1:32" ht="25.5" thickTop="1" thickBot="1">
      <c r="A13" s="197"/>
      <c r="B13" s="228"/>
      <c r="C13" s="199"/>
      <c r="D13" s="72" t="s">
        <v>24</v>
      </c>
      <c r="E13" s="144">
        <v>20</v>
      </c>
      <c r="F13" s="134"/>
      <c r="G13" s="144">
        <v>10</v>
      </c>
      <c r="H13" s="134"/>
      <c r="I13" s="144">
        <v>8</v>
      </c>
      <c r="J13" s="134" t="s">
        <v>220</v>
      </c>
      <c r="K13" s="83">
        <f t="shared" si="0"/>
        <v>38</v>
      </c>
      <c r="L13" s="145"/>
      <c r="M13" s="134"/>
      <c r="N13" s="145"/>
      <c r="O13" s="134"/>
      <c r="P13" s="145"/>
      <c r="Q13" s="63"/>
      <c r="R13" s="84"/>
      <c r="S13" s="74"/>
      <c r="T13" s="93"/>
      <c r="U13" s="203"/>
      <c r="V13" s="213"/>
      <c r="W13" s="206"/>
      <c r="X13" s="102"/>
    </row>
    <row r="14" spans="1:32" ht="25.5" thickTop="1" thickBot="1">
      <c r="A14" s="196">
        <v>4</v>
      </c>
      <c r="B14" s="198" t="s">
        <v>104</v>
      </c>
      <c r="C14" s="215" t="s">
        <v>105</v>
      </c>
      <c r="D14" s="73" t="s">
        <v>26</v>
      </c>
      <c r="E14" s="142">
        <v>16</v>
      </c>
      <c r="F14" s="129"/>
      <c r="G14" s="142">
        <v>8</v>
      </c>
      <c r="H14" s="129" t="s">
        <v>220</v>
      </c>
      <c r="I14" s="142"/>
      <c r="J14" s="129"/>
      <c r="K14" s="83">
        <f t="shared" si="0"/>
        <v>24</v>
      </c>
      <c r="L14" s="142"/>
      <c r="M14" s="129"/>
      <c r="N14" s="142"/>
      <c r="O14" s="129"/>
      <c r="P14" s="142"/>
      <c r="Q14" s="62"/>
      <c r="R14" s="85"/>
      <c r="S14" s="75"/>
      <c r="T14" s="92"/>
      <c r="U14" s="202">
        <f t="shared" ref="U14" si="6">T14+T15</f>
        <v>0</v>
      </c>
      <c r="V14" s="195"/>
      <c r="W14" s="195">
        <f t="shared" ref="W14" si="7">K14+K15</f>
        <v>24</v>
      </c>
      <c r="X14" s="101"/>
    </row>
    <row r="15" spans="1:32" ht="25.5" thickTop="1" thickBot="1">
      <c r="A15" s="197"/>
      <c r="B15" s="199"/>
      <c r="C15" s="216"/>
      <c r="D15" s="72" t="s">
        <v>24</v>
      </c>
      <c r="E15" s="144" t="s">
        <v>222</v>
      </c>
      <c r="F15" s="134"/>
      <c r="G15" s="144"/>
      <c r="H15" s="134"/>
      <c r="I15" s="144"/>
      <c r="J15" s="134"/>
      <c r="K15" s="83">
        <v>0</v>
      </c>
      <c r="L15" s="144"/>
      <c r="M15" s="134"/>
      <c r="N15" s="144"/>
      <c r="O15" s="134"/>
      <c r="P15" s="144"/>
      <c r="Q15" s="63"/>
      <c r="R15" s="84"/>
      <c r="S15" s="74"/>
      <c r="T15" s="93"/>
      <c r="U15" s="203"/>
      <c r="V15" s="206"/>
      <c r="W15" s="206"/>
      <c r="X15" s="102"/>
      <c r="Z15" s="267"/>
      <c r="AA15" s="267"/>
      <c r="AB15" s="267"/>
      <c r="AC15" s="267"/>
      <c r="AD15" s="267"/>
      <c r="AE15" s="267"/>
      <c r="AF15" s="107"/>
    </row>
    <row r="16" spans="1:32" ht="25.5" thickTop="1" thickBot="1">
      <c r="A16" s="196">
        <v>5</v>
      </c>
      <c r="B16" s="198" t="s">
        <v>106</v>
      </c>
      <c r="C16" s="198" t="s">
        <v>107</v>
      </c>
      <c r="D16" s="69" t="s">
        <v>26</v>
      </c>
      <c r="E16" s="141">
        <v>16</v>
      </c>
      <c r="F16" s="134"/>
      <c r="G16" s="141">
        <v>5</v>
      </c>
      <c r="H16" s="134"/>
      <c r="I16" s="141">
        <v>1</v>
      </c>
      <c r="J16" s="134" t="s">
        <v>220</v>
      </c>
      <c r="K16" s="83">
        <f t="shared" si="0"/>
        <v>22</v>
      </c>
      <c r="L16" s="141"/>
      <c r="M16" s="134"/>
      <c r="N16" s="141"/>
      <c r="O16" s="134"/>
      <c r="P16" s="141"/>
      <c r="Q16" s="63"/>
      <c r="R16" s="84"/>
      <c r="S16" s="74"/>
      <c r="T16" s="92">
        <f t="shared" si="3"/>
        <v>22</v>
      </c>
      <c r="U16" s="202">
        <f t="shared" ref="U16" si="8">T16+T17</f>
        <v>22</v>
      </c>
      <c r="V16" s="195"/>
      <c r="W16" s="195">
        <f t="shared" ref="W16" si="9">K16+K17</f>
        <v>22</v>
      </c>
      <c r="X16" s="101"/>
      <c r="Z16" s="108"/>
      <c r="AA16" s="108"/>
      <c r="AB16" s="108"/>
      <c r="AC16" s="108"/>
      <c r="AD16" s="108"/>
      <c r="AE16" s="108"/>
      <c r="AF16" s="107"/>
    </row>
    <row r="17" spans="1:33" ht="25.5" thickTop="1" thickBot="1">
      <c r="A17" s="197"/>
      <c r="B17" s="199"/>
      <c r="C17" s="199"/>
      <c r="D17" s="72" t="s">
        <v>22</v>
      </c>
      <c r="E17" s="144"/>
      <c r="F17" s="134"/>
      <c r="G17" s="144"/>
      <c r="H17" s="134"/>
      <c r="I17" s="144"/>
      <c r="J17" s="134"/>
      <c r="K17" s="83">
        <f t="shared" si="0"/>
        <v>0</v>
      </c>
      <c r="L17" s="144"/>
      <c r="M17" s="134"/>
      <c r="N17" s="144"/>
      <c r="O17" s="134"/>
      <c r="P17" s="144"/>
      <c r="Q17" s="63"/>
      <c r="R17" s="84"/>
      <c r="S17" s="74"/>
      <c r="T17" s="93">
        <f t="shared" si="3"/>
        <v>0</v>
      </c>
      <c r="U17" s="203"/>
      <c r="V17" s="206"/>
      <c r="W17" s="206"/>
      <c r="X17" s="102"/>
      <c r="Z17" s="107"/>
      <c r="AA17" s="107"/>
      <c r="AB17" s="107"/>
      <c r="AC17" s="107"/>
      <c r="AD17" s="107"/>
      <c r="AE17" s="107"/>
      <c r="AF17" s="107"/>
    </row>
    <row r="18" spans="1:33" ht="25.5" thickTop="1" thickBot="1">
      <c r="A18" s="196">
        <v>6</v>
      </c>
      <c r="B18" s="198" t="s">
        <v>108</v>
      </c>
      <c r="C18" s="198" t="s">
        <v>109</v>
      </c>
      <c r="D18" s="69" t="s">
        <v>26</v>
      </c>
      <c r="E18" s="141">
        <v>20</v>
      </c>
      <c r="F18" s="134"/>
      <c r="G18" s="141">
        <v>8</v>
      </c>
      <c r="H18" s="134"/>
      <c r="I18" s="141">
        <v>7</v>
      </c>
      <c r="J18" s="134"/>
      <c r="K18" s="83">
        <f t="shared" si="0"/>
        <v>35</v>
      </c>
      <c r="L18" s="141">
        <v>5</v>
      </c>
      <c r="M18" s="134"/>
      <c r="N18" s="141">
        <v>7</v>
      </c>
      <c r="O18" s="134"/>
      <c r="P18" s="141">
        <v>8</v>
      </c>
      <c r="Q18" s="63"/>
      <c r="R18" s="84"/>
      <c r="S18" s="74"/>
      <c r="T18" s="92">
        <f t="shared" si="3"/>
        <v>55</v>
      </c>
      <c r="U18" s="202">
        <f t="shared" ref="U18" si="10">T18+T19</f>
        <v>55</v>
      </c>
      <c r="V18" s="214"/>
      <c r="W18" s="195">
        <f t="shared" ref="W18" si="11">K18+K19</f>
        <v>78</v>
      </c>
      <c r="X18" s="101">
        <v>4</v>
      </c>
      <c r="Z18" s="242"/>
      <c r="AA18" s="242"/>
      <c r="AB18" s="242"/>
      <c r="AC18" s="242"/>
      <c r="AD18" s="242"/>
      <c r="AE18" s="242"/>
      <c r="AF18" s="242"/>
      <c r="AG18" s="242"/>
    </row>
    <row r="19" spans="1:33" ht="25.5" thickTop="1" thickBot="1">
      <c r="A19" s="197"/>
      <c r="B19" s="199"/>
      <c r="C19" s="199"/>
      <c r="D19" s="72" t="s">
        <v>24</v>
      </c>
      <c r="E19" s="144">
        <v>20</v>
      </c>
      <c r="F19" s="134"/>
      <c r="G19" s="144">
        <v>10</v>
      </c>
      <c r="H19" s="134"/>
      <c r="I19" s="144">
        <v>13</v>
      </c>
      <c r="J19" s="134"/>
      <c r="K19" s="83">
        <f t="shared" si="0"/>
        <v>43</v>
      </c>
      <c r="L19" s="144">
        <v>18</v>
      </c>
      <c r="M19" s="134"/>
      <c r="N19" s="144">
        <v>10</v>
      </c>
      <c r="O19" s="134" t="s">
        <v>222</v>
      </c>
      <c r="P19" s="144"/>
      <c r="Q19" s="63"/>
      <c r="R19" s="84"/>
      <c r="S19" s="74"/>
      <c r="T19" s="93"/>
      <c r="U19" s="203"/>
      <c r="V19" s="213"/>
      <c r="W19" s="206"/>
      <c r="X19" s="102"/>
      <c r="Z19" s="109"/>
      <c r="AA19" s="109"/>
      <c r="AB19" s="109"/>
      <c r="AC19" s="109"/>
      <c r="AD19" s="109"/>
      <c r="AE19" s="109"/>
      <c r="AF19" s="109"/>
    </row>
    <row r="20" spans="1:33" ht="25.5" thickTop="1" thickBot="1">
      <c r="A20" s="196">
        <v>7</v>
      </c>
      <c r="B20" s="198" t="s">
        <v>110</v>
      </c>
      <c r="C20" s="198" t="s">
        <v>111</v>
      </c>
      <c r="D20" s="69" t="s">
        <v>26</v>
      </c>
      <c r="E20" s="141">
        <v>18</v>
      </c>
      <c r="F20" s="134"/>
      <c r="G20" s="141">
        <v>7</v>
      </c>
      <c r="H20" s="134"/>
      <c r="I20" s="141">
        <v>11</v>
      </c>
      <c r="J20" s="134"/>
      <c r="K20" s="83">
        <f t="shared" si="0"/>
        <v>36</v>
      </c>
      <c r="L20" s="141">
        <v>19</v>
      </c>
      <c r="M20" s="134"/>
      <c r="N20" s="141">
        <v>7</v>
      </c>
      <c r="O20" s="134" t="s">
        <v>25</v>
      </c>
      <c r="P20" s="141"/>
      <c r="Q20" s="63"/>
      <c r="R20" s="84"/>
      <c r="S20" s="74"/>
      <c r="T20" s="92">
        <f t="shared" si="3"/>
        <v>62</v>
      </c>
      <c r="U20" s="202">
        <f t="shared" ref="U20" si="12">T20+T21</f>
        <v>62</v>
      </c>
      <c r="V20" s="195"/>
      <c r="W20" s="195">
        <f t="shared" ref="W20" si="13">K20+K21</f>
        <v>56</v>
      </c>
      <c r="X20" s="101">
        <v>7</v>
      </c>
      <c r="Z20" s="105"/>
      <c r="AA20" s="105"/>
      <c r="AB20" s="105"/>
      <c r="AC20" s="105"/>
      <c r="AD20" s="105"/>
      <c r="AE20" s="105"/>
      <c r="AF20" s="105"/>
    </row>
    <row r="21" spans="1:33" ht="25.5" thickTop="1" thickBot="1">
      <c r="A21" s="197"/>
      <c r="B21" s="217"/>
      <c r="C21" s="217"/>
      <c r="D21" s="70" t="s">
        <v>24</v>
      </c>
      <c r="E21" s="144">
        <v>20</v>
      </c>
      <c r="F21" s="134" t="s">
        <v>220</v>
      </c>
      <c r="G21" s="144"/>
      <c r="H21" s="134"/>
      <c r="I21" s="144"/>
      <c r="J21" s="134"/>
      <c r="K21" s="83">
        <f t="shared" si="0"/>
        <v>20</v>
      </c>
      <c r="L21" s="144"/>
      <c r="M21" s="134"/>
      <c r="N21" s="144"/>
      <c r="O21" s="134"/>
      <c r="P21" s="144"/>
      <c r="Q21" s="63"/>
      <c r="R21" s="84"/>
      <c r="S21" s="74"/>
      <c r="T21" s="93"/>
      <c r="U21" s="203"/>
      <c r="V21" s="206"/>
      <c r="W21" s="206"/>
      <c r="X21" s="102"/>
    </row>
    <row r="22" spans="1:33" ht="25.5" thickTop="1" thickBot="1">
      <c r="A22" s="196">
        <v>8</v>
      </c>
      <c r="B22" s="198" t="s">
        <v>32</v>
      </c>
      <c r="C22" s="198" t="s">
        <v>112</v>
      </c>
      <c r="D22" s="69" t="s">
        <v>26</v>
      </c>
      <c r="E22" s="142">
        <v>10</v>
      </c>
      <c r="F22" s="129"/>
      <c r="G22" s="142">
        <v>1</v>
      </c>
      <c r="H22" s="129"/>
      <c r="I22" s="142">
        <v>7</v>
      </c>
      <c r="J22" s="129"/>
      <c r="K22" s="83">
        <f t="shared" si="0"/>
        <v>18</v>
      </c>
      <c r="L22" s="142">
        <v>13</v>
      </c>
      <c r="M22" s="129" t="s">
        <v>221</v>
      </c>
      <c r="N22" s="142"/>
      <c r="O22" s="129"/>
      <c r="P22" s="142"/>
      <c r="Q22" s="62"/>
      <c r="R22" s="85"/>
      <c r="S22" s="75"/>
      <c r="T22" s="92"/>
      <c r="U22" s="202">
        <f t="shared" ref="U22" si="14">T22+T23</f>
        <v>0</v>
      </c>
      <c r="V22" s="195"/>
      <c r="W22" s="195">
        <f t="shared" ref="W22" si="15">K22+K23</f>
        <v>23</v>
      </c>
      <c r="X22" s="101"/>
    </row>
    <row r="23" spans="1:33" ht="25.5" thickTop="1" thickBot="1">
      <c r="A23" s="197"/>
      <c r="B23" s="199"/>
      <c r="C23" s="199"/>
      <c r="D23" s="72" t="s">
        <v>24</v>
      </c>
      <c r="E23" s="144">
        <v>1</v>
      </c>
      <c r="F23" s="134"/>
      <c r="G23" s="144">
        <v>4</v>
      </c>
      <c r="H23" s="134" t="s">
        <v>221</v>
      </c>
      <c r="I23" s="144"/>
      <c r="J23" s="134"/>
      <c r="K23" s="83">
        <f t="shared" si="0"/>
        <v>5</v>
      </c>
      <c r="L23" s="144"/>
      <c r="M23" s="134"/>
      <c r="N23" s="144"/>
      <c r="O23" s="134"/>
      <c r="P23" s="144"/>
      <c r="Q23" s="63"/>
      <c r="R23" s="84"/>
      <c r="S23" s="74"/>
      <c r="T23" s="93"/>
      <c r="U23" s="203"/>
      <c r="V23" s="194"/>
      <c r="W23" s="206"/>
      <c r="X23" s="102"/>
    </row>
    <row r="24" spans="1:33" ht="25.5" thickTop="1" thickBot="1">
      <c r="A24" s="196">
        <v>9</v>
      </c>
      <c r="B24" s="198" t="s">
        <v>33</v>
      </c>
      <c r="C24" s="198" t="s">
        <v>113</v>
      </c>
      <c r="D24" s="69" t="s">
        <v>26</v>
      </c>
      <c r="E24" s="141" t="s">
        <v>220</v>
      </c>
      <c r="F24" s="134"/>
      <c r="G24" s="141"/>
      <c r="H24" s="134"/>
      <c r="I24" s="141"/>
      <c r="J24" s="134"/>
      <c r="K24" s="153">
        <v>0</v>
      </c>
      <c r="L24" s="141"/>
      <c r="M24" s="134"/>
      <c r="N24" s="141"/>
      <c r="O24" s="134"/>
      <c r="P24" s="141"/>
      <c r="Q24" s="63"/>
      <c r="R24" s="84"/>
      <c r="S24" s="74"/>
      <c r="T24" s="92"/>
      <c r="U24" s="202">
        <f t="shared" ref="U24" si="16">T24+T25</f>
        <v>0</v>
      </c>
      <c r="V24" s="193"/>
      <c r="W24" s="195">
        <f t="shared" ref="W24" si="17">K24+K25</f>
        <v>0</v>
      </c>
      <c r="X24" s="154"/>
    </row>
    <row r="25" spans="1:33" ht="25.5" thickTop="1" thickBot="1">
      <c r="A25" s="197"/>
      <c r="B25" s="199"/>
      <c r="C25" s="199"/>
      <c r="D25" s="72" t="s">
        <v>24</v>
      </c>
      <c r="E25" s="144">
        <v>1</v>
      </c>
      <c r="F25" s="134"/>
      <c r="G25" s="144">
        <v>5</v>
      </c>
      <c r="H25" s="134"/>
      <c r="I25" s="144">
        <v>9</v>
      </c>
      <c r="J25" s="134" t="s">
        <v>220</v>
      </c>
      <c r="K25" s="83">
        <v>0</v>
      </c>
      <c r="L25" s="144"/>
      <c r="M25" s="134"/>
      <c r="N25" s="144"/>
      <c r="O25" s="134"/>
      <c r="P25" s="144"/>
      <c r="Q25" s="63"/>
      <c r="R25" s="84"/>
      <c r="S25" s="74"/>
      <c r="T25" s="93"/>
      <c r="U25" s="203"/>
      <c r="V25" s="194"/>
      <c r="W25" s="206"/>
      <c r="X25" s="104"/>
    </row>
    <row r="26" spans="1:33" ht="25.5" thickTop="1" thickBot="1">
      <c r="A26" s="250">
        <v>10</v>
      </c>
      <c r="B26" s="220" t="s">
        <v>82</v>
      </c>
      <c r="C26" s="215" t="s">
        <v>114</v>
      </c>
      <c r="D26" s="73" t="s">
        <v>26</v>
      </c>
      <c r="E26" s="142">
        <v>20</v>
      </c>
      <c r="F26" s="129"/>
      <c r="G26" s="142">
        <v>10</v>
      </c>
      <c r="H26" s="129"/>
      <c r="I26" s="142">
        <v>6</v>
      </c>
      <c r="J26" s="129"/>
      <c r="K26" s="152">
        <f t="shared" si="0"/>
        <v>36</v>
      </c>
      <c r="L26" s="142">
        <v>6</v>
      </c>
      <c r="M26" s="129"/>
      <c r="N26" s="142">
        <v>10</v>
      </c>
      <c r="O26" s="129" t="s">
        <v>25</v>
      </c>
      <c r="P26" s="142"/>
      <c r="Q26" s="62"/>
      <c r="R26" s="85"/>
      <c r="S26" s="75"/>
      <c r="T26" s="92">
        <f t="shared" si="3"/>
        <v>52</v>
      </c>
      <c r="U26" s="202">
        <f t="shared" ref="U26" si="18">T26+T27</f>
        <v>112</v>
      </c>
      <c r="V26" s="204"/>
      <c r="W26" s="195">
        <f t="shared" ref="W26" si="19">K26+K27</f>
        <v>69</v>
      </c>
      <c r="X26" s="151"/>
    </row>
    <row r="27" spans="1:33" ht="25.5" thickTop="1" thickBot="1">
      <c r="A27" s="197"/>
      <c r="B27" s="199"/>
      <c r="C27" s="216"/>
      <c r="D27" s="72" t="s">
        <v>24</v>
      </c>
      <c r="E27" s="144">
        <v>20</v>
      </c>
      <c r="F27" s="134"/>
      <c r="G27" s="144">
        <v>6</v>
      </c>
      <c r="H27" s="134"/>
      <c r="I27" s="144">
        <v>7</v>
      </c>
      <c r="J27" s="134"/>
      <c r="K27" s="83">
        <f t="shared" si="0"/>
        <v>33</v>
      </c>
      <c r="L27" s="144">
        <v>19</v>
      </c>
      <c r="M27" s="134"/>
      <c r="N27" s="144">
        <v>8</v>
      </c>
      <c r="O27" s="134" t="s">
        <v>25</v>
      </c>
      <c r="P27" s="144"/>
      <c r="Q27" s="63"/>
      <c r="R27" s="84"/>
      <c r="S27" s="74"/>
      <c r="T27" s="93">
        <f t="shared" si="3"/>
        <v>60</v>
      </c>
      <c r="U27" s="203"/>
      <c r="V27" s="206"/>
      <c r="W27" s="206"/>
      <c r="X27" s="102">
        <v>5</v>
      </c>
    </row>
    <row r="28" spans="1:33" ht="25.5" thickTop="1" thickBot="1">
      <c r="A28" s="196">
        <v>11</v>
      </c>
      <c r="B28" s="198" t="s">
        <v>115</v>
      </c>
      <c r="C28" s="198" t="s">
        <v>116</v>
      </c>
      <c r="D28" s="73" t="s">
        <v>26</v>
      </c>
      <c r="E28" s="141">
        <v>18</v>
      </c>
      <c r="F28" s="134"/>
      <c r="G28" s="141">
        <v>8</v>
      </c>
      <c r="H28" s="134"/>
      <c r="I28" s="141">
        <v>12</v>
      </c>
      <c r="J28" s="134" t="s">
        <v>220</v>
      </c>
      <c r="K28" s="83"/>
      <c r="L28" s="141"/>
      <c r="M28" s="134"/>
      <c r="N28" s="141"/>
      <c r="O28" s="134"/>
      <c r="P28" s="141"/>
      <c r="Q28" s="63"/>
      <c r="R28" s="84"/>
      <c r="S28" s="74"/>
      <c r="T28" s="92"/>
      <c r="U28" s="202">
        <f t="shared" ref="U28" si="20">T28+T29</f>
        <v>0</v>
      </c>
      <c r="V28" s="195"/>
      <c r="W28" s="195">
        <f t="shared" ref="W28" si="21">K28+K29</f>
        <v>0</v>
      </c>
      <c r="X28" s="101"/>
    </row>
    <row r="29" spans="1:33" ht="25.5" thickTop="1" thickBot="1">
      <c r="A29" s="197"/>
      <c r="B29" s="199"/>
      <c r="C29" s="199"/>
      <c r="D29" s="72" t="s">
        <v>22</v>
      </c>
      <c r="E29" s="144"/>
      <c r="F29" s="134"/>
      <c r="G29" s="144"/>
      <c r="H29" s="134"/>
      <c r="I29" s="144"/>
      <c r="J29" s="134"/>
      <c r="K29" s="83">
        <f t="shared" si="0"/>
        <v>0</v>
      </c>
      <c r="L29" s="144"/>
      <c r="M29" s="134"/>
      <c r="N29" s="144"/>
      <c r="O29" s="134"/>
      <c r="P29" s="144"/>
      <c r="Q29" s="63"/>
      <c r="R29" s="84"/>
      <c r="S29" s="74"/>
      <c r="T29" s="93">
        <f t="shared" si="3"/>
        <v>0</v>
      </c>
      <c r="U29" s="203"/>
      <c r="V29" s="194"/>
      <c r="W29" s="206"/>
      <c r="X29" s="104"/>
    </row>
    <row r="30" spans="1:33" ht="25.5" thickTop="1" thickBot="1">
      <c r="A30" s="196">
        <v>12</v>
      </c>
      <c r="B30" s="198" t="s">
        <v>55</v>
      </c>
      <c r="C30" s="198" t="s">
        <v>40</v>
      </c>
      <c r="D30" s="73" t="s">
        <v>26</v>
      </c>
      <c r="E30" s="141">
        <v>15</v>
      </c>
      <c r="F30" s="134"/>
      <c r="G30" s="141">
        <v>6</v>
      </c>
      <c r="H30" s="134"/>
      <c r="I30" s="141">
        <v>9</v>
      </c>
      <c r="J30" s="134"/>
      <c r="K30" s="83">
        <f t="shared" ref="K30:K31" si="22">E30+G30+I30</f>
        <v>30</v>
      </c>
      <c r="L30" s="141">
        <v>18</v>
      </c>
      <c r="M30" s="134"/>
      <c r="N30" s="141">
        <v>4</v>
      </c>
      <c r="O30" s="134" t="s">
        <v>25</v>
      </c>
      <c r="P30" s="141"/>
      <c r="Q30" s="63"/>
      <c r="R30" s="84"/>
      <c r="S30" s="74"/>
      <c r="T30" s="92">
        <f t="shared" si="3"/>
        <v>52</v>
      </c>
      <c r="U30" s="202">
        <f t="shared" ref="U30" si="23">T30+T31</f>
        <v>123</v>
      </c>
      <c r="V30" s="195"/>
      <c r="W30" s="195">
        <f t="shared" ref="W30" si="24">K30+K31</f>
        <v>69</v>
      </c>
      <c r="X30" s="101"/>
    </row>
    <row r="31" spans="1:33" ht="25.5" thickTop="1" thickBot="1">
      <c r="A31" s="197"/>
      <c r="B31" s="199"/>
      <c r="C31" s="199"/>
      <c r="D31" s="72" t="s">
        <v>24</v>
      </c>
      <c r="E31" s="144">
        <v>20</v>
      </c>
      <c r="F31" s="134"/>
      <c r="G31" s="144">
        <v>10</v>
      </c>
      <c r="H31" s="134"/>
      <c r="I31" s="144">
        <v>9</v>
      </c>
      <c r="J31" s="134"/>
      <c r="K31" s="83">
        <f t="shared" si="22"/>
        <v>39</v>
      </c>
      <c r="L31" s="144">
        <v>16</v>
      </c>
      <c r="M31" s="134"/>
      <c r="N31" s="144">
        <v>10</v>
      </c>
      <c r="O31" s="134"/>
      <c r="P31" s="144">
        <v>6</v>
      </c>
      <c r="Q31" s="63"/>
      <c r="R31" s="84"/>
      <c r="S31" s="74"/>
      <c r="T31" s="93">
        <f t="shared" si="3"/>
        <v>71</v>
      </c>
      <c r="U31" s="203"/>
      <c r="V31" s="194"/>
      <c r="W31" s="206"/>
      <c r="X31" s="115">
        <v>10</v>
      </c>
    </row>
    <row r="32" spans="1:33" ht="25.5" thickTop="1" thickBot="1">
      <c r="A32" s="196">
        <v>13</v>
      </c>
      <c r="B32" s="198" t="s">
        <v>117</v>
      </c>
      <c r="C32" s="198" t="s">
        <v>118</v>
      </c>
      <c r="D32" s="73" t="s">
        <v>22</v>
      </c>
      <c r="E32" s="141"/>
      <c r="F32" s="134"/>
      <c r="G32" s="141"/>
      <c r="H32" s="134"/>
      <c r="I32" s="141"/>
      <c r="J32" s="134"/>
      <c r="K32" s="83">
        <f t="shared" ref="K32:K57" si="25">E32+G32+I32</f>
        <v>0</v>
      </c>
      <c r="L32" s="141"/>
      <c r="M32" s="134"/>
      <c r="N32" s="141"/>
      <c r="O32" s="134"/>
      <c r="P32" s="141"/>
      <c r="Q32" s="63"/>
      <c r="R32" s="84"/>
      <c r="S32" s="74"/>
      <c r="T32" s="92">
        <f t="shared" si="3"/>
        <v>0</v>
      </c>
      <c r="U32" s="202">
        <f t="shared" ref="U32" si="26">T32+T33</f>
        <v>0</v>
      </c>
      <c r="V32" s="195"/>
      <c r="W32" s="195">
        <f t="shared" ref="W32" si="27">K32+K33</f>
        <v>0</v>
      </c>
      <c r="X32" s="101"/>
    </row>
    <row r="33" spans="1:24" ht="25.5" thickTop="1" thickBot="1">
      <c r="A33" s="197"/>
      <c r="B33" s="199"/>
      <c r="C33" s="199"/>
      <c r="D33" s="72" t="s">
        <v>24</v>
      </c>
      <c r="E33" s="144"/>
      <c r="F33" s="134"/>
      <c r="G33" s="144"/>
      <c r="H33" s="134"/>
      <c r="I33" s="144"/>
      <c r="J33" s="134"/>
      <c r="K33" s="83">
        <f t="shared" si="25"/>
        <v>0</v>
      </c>
      <c r="L33" s="144"/>
      <c r="M33" s="134"/>
      <c r="N33" s="144"/>
      <c r="O33" s="134"/>
      <c r="P33" s="144"/>
      <c r="Q33" s="63"/>
      <c r="R33" s="84"/>
      <c r="S33" s="74"/>
      <c r="T33" s="93">
        <f t="shared" si="3"/>
        <v>0</v>
      </c>
      <c r="U33" s="203"/>
      <c r="V33" s="194"/>
      <c r="W33" s="206"/>
      <c r="X33" s="104"/>
    </row>
    <row r="34" spans="1:24" ht="25.5" thickTop="1" thickBot="1">
      <c r="A34" s="196">
        <v>14</v>
      </c>
      <c r="B34" s="198" t="s">
        <v>84</v>
      </c>
      <c r="C34" s="198" t="s">
        <v>119</v>
      </c>
      <c r="D34" s="73" t="s">
        <v>26</v>
      </c>
      <c r="E34" s="141">
        <v>20</v>
      </c>
      <c r="F34" s="134"/>
      <c r="G34" s="141">
        <v>10</v>
      </c>
      <c r="H34" s="134"/>
      <c r="I34" s="141">
        <v>15</v>
      </c>
      <c r="J34" s="134"/>
      <c r="K34" s="83">
        <f t="shared" si="25"/>
        <v>45</v>
      </c>
      <c r="L34" s="141">
        <v>19</v>
      </c>
      <c r="M34" s="134" t="s">
        <v>220</v>
      </c>
      <c r="N34" s="141"/>
      <c r="O34" s="134"/>
      <c r="P34" s="141"/>
      <c r="Q34" s="63"/>
      <c r="R34" s="84"/>
      <c r="S34" s="74"/>
      <c r="T34" s="92"/>
      <c r="U34" s="202">
        <f t="shared" ref="U34" si="28">T34+T35</f>
        <v>0</v>
      </c>
      <c r="V34" s="195"/>
      <c r="W34" s="195">
        <f t="shared" ref="W34" si="29">K34+K35</f>
        <v>74</v>
      </c>
      <c r="X34" s="101"/>
    </row>
    <row r="35" spans="1:24" ht="25.5" thickTop="1" thickBot="1">
      <c r="A35" s="197"/>
      <c r="B35" s="199"/>
      <c r="C35" s="199"/>
      <c r="D35" s="72" t="s">
        <v>24</v>
      </c>
      <c r="E35" s="144">
        <v>20</v>
      </c>
      <c r="F35" s="134"/>
      <c r="G35" s="144">
        <v>8</v>
      </c>
      <c r="H35" s="134"/>
      <c r="I35" s="144">
        <v>1</v>
      </c>
      <c r="J35" s="134"/>
      <c r="K35" s="83">
        <f t="shared" si="25"/>
        <v>29</v>
      </c>
      <c r="L35" s="144">
        <v>10</v>
      </c>
      <c r="M35" s="134"/>
      <c r="N35" s="144" t="s">
        <v>221</v>
      </c>
      <c r="O35" s="134"/>
      <c r="P35" s="144"/>
      <c r="Q35" s="63"/>
      <c r="R35" s="84"/>
      <c r="S35" s="74"/>
      <c r="T35" s="93"/>
      <c r="U35" s="203"/>
      <c r="V35" s="194"/>
      <c r="W35" s="206"/>
      <c r="X35" s="104"/>
    </row>
    <row r="36" spans="1:24" ht="25.5" thickTop="1" thickBot="1">
      <c r="A36" s="196">
        <v>15</v>
      </c>
      <c r="B36" s="198" t="s">
        <v>56</v>
      </c>
      <c r="C36" s="198" t="s">
        <v>120</v>
      </c>
      <c r="D36" s="73" t="s">
        <v>26</v>
      </c>
      <c r="E36" s="141">
        <v>1</v>
      </c>
      <c r="F36" s="134"/>
      <c r="G36" s="141">
        <v>6</v>
      </c>
      <c r="H36" s="134"/>
      <c r="I36" s="141">
        <v>14</v>
      </c>
      <c r="J36" s="134"/>
      <c r="K36" s="83">
        <f t="shared" si="25"/>
        <v>21</v>
      </c>
      <c r="L36" s="141">
        <v>4</v>
      </c>
      <c r="M36" s="134"/>
      <c r="N36" s="141">
        <v>10</v>
      </c>
      <c r="O36" s="134"/>
      <c r="P36" s="141">
        <v>10</v>
      </c>
      <c r="Q36" s="63"/>
      <c r="R36" s="84"/>
      <c r="S36" s="74"/>
      <c r="T36" s="92">
        <f t="shared" si="3"/>
        <v>45</v>
      </c>
      <c r="U36" s="202">
        <f t="shared" ref="U36" si="30">T36+T37</f>
        <v>81</v>
      </c>
      <c r="V36" s="195"/>
      <c r="W36" s="195">
        <f t="shared" ref="W36" si="31">K36+K37</f>
        <v>48</v>
      </c>
      <c r="X36" s="101"/>
    </row>
    <row r="37" spans="1:24" ht="25.5" thickTop="1" thickBot="1">
      <c r="A37" s="197"/>
      <c r="B37" s="199"/>
      <c r="C37" s="199"/>
      <c r="D37" s="72" t="s">
        <v>24</v>
      </c>
      <c r="E37" s="144">
        <v>18</v>
      </c>
      <c r="F37" s="134"/>
      <c r="G37" s="144">
        <v>5</v>
      </c>
      <c r="H37" s="134"/>
      <c r="I37" s="144">
        <v>4</v>
      </c>
      <c r="J37" s="134"/>
      <c r="K37" s="83">
        <f t="shared" si="25"/>
        <v>27</v>
      </c>
      <c r="L37" s="144">
        <v>5</v>
      </c>
      <c r="M37" s="134"/>
      <c r="N37" s="144">
        <v>4</v>
      </c>
      <c r="O37" s="134" t="s">
        <v>25</v>
      </c>
      <c r="P37" s="144"/>
      <c r="Q37" s="63"/>
      <c r="R37" s="84"/>
      <c r="S37" s="74"/>
      <c r="T37" s="93">
        <f t="shared" si="3"/>
        <v>36</v>
      </c>
      <c r="U37" s="203"/>
      <c r="V37" s="194"/>
      <c r="W37" s="206"/>
      <c r="X37" s="104"/>
    </row>
    <row r="38" spans="1:24" ht="25.5" thickTop="1" thickBot="1">
      <c r="A38" s="196">
        <v>16</v>
      </c>
      <c r="B38" s="198" t="s">
        <v>121</v>
      </c>
      <c r="C38" s="198" t="s">
        <v>122</v>
      </c>
      <c r="D38" s="73" t="s">
        <v>26</v>
      </c>
      <c r="E38" s="141">
        <v>15</v>
      </c>
      <c r="F38" s="134"/>
      <c r="G38" s="141">
        <v>4</v>
      </c>
      <c r="H38" s="134"/>
      <c r="I38" s="141">
        <v>3</v>
      </c>
      <c r="J38" s="134"/>
      <c r="K38" s="83">
        <f t="shared" si="25"/>
        <v>22</v>
      </c>
      <c r="L38" s="141">
        <v>4</v>
      </c>
      <c r="M38" s="134" t="s">
        <v>25</v>
      </c>
      <c r="N38" s="141"/>
      <c r="O38" s="134"/>
      <c r="P38" s="141"/>
      <c r="Q38" s="63"/>
      <c r="R38" s="84"/>
      <c r="S38" s="74"/>
      <c r="T38" s="92">
        <f t="shared" si="3"/>
        <v>26</v>
      </c>
      <c r="U38" s="202">
        <f t="shared" ref="U38" si="32">T38+T39</f>
        <v>26</v>
      </c>
      <c r="V38" s="195"/>
      <c r="W38" s="195">
        <f t="shared" ref="W38" si="33">K38+K39</f>
        <v>22</v>
      </c>
      <c r="X38" s="101"/>
    </row>
    <row r="39" spans="1:24" ht="25.5" thickTop="1" thickBot="1">
      <c r="A39" s="197"/>
      <c r="B39" s="199"/>
      <c r="C39" s="199"/>
      <c r="D39" s="72" t="s">
        <v>22</v>
      </c>
      <c r="E39" s="144"/>
      <c r="F39" s="134"/>
      <c r="G39" s="144"/>
      <c r="H39" s="134"/>
      <c r="I39" s="144"/>
      <c r="J39" s="134"/>
      <c r="K39" s="83">
        <f t="shared" si="25"/>
        <v>0</v>
      </c>
      <c r="L39" s="144"/>
      <c r="M39" s="134"/>
      <c r="N39" s="144"/>
      <c r="O39" s="134"/>
      <c r="P39" s="144"/>
      <c r="Q39" s="63"/>
      <c r="R39" s="84"/>
      <c r="S39" s="74"/>
      <c r="T39" s="93">
        <f t="shared" si="3"/>
        <v>0</v>
      </c>
      <c r="U39" s="203"/>
      <c r="V39" s="194"/>
      <c r="W39" s="206"/>
      <c r="X39" s="104"/>
    </row>
    <row r="40" spans="1:24" ht="25.5" thickTop="1" thickBot="1">
      <c r="A40" s="196">
        <v>17</v>
      </c>
      <c r="B40" s="198" t="s">
        <v>123</v>
      </c>
      <c r="C40" s="198" t="s">
        <v>124</v>
      </c>
      <c r="D40" s="73" t="s">
        <v>26</v>
      </c>
      <c r="E40" s="141">
        <v>5</v>
      </c>
      <c r="F40" s="134"/>
      <c r="G40" s="141">
        <v>3</v>
      </c>
      <c r="H40" s="134"/>
      <c r="I40" s="141">
        <v>4</v>
      </c>
      <c r="J40" s="134"/>
      <c r="K40" s="83">
        <f t="shared" si="25"/>
        <v>12</v>
      </c>
      <c r="L40" s="141"/>
      <c r="M40" s="134"/>
      <c r="N40" s="141"/>
      <c r="O40" s="134"/>
      <c r="P40" s="141"/>
      <c r="Q40" s="63"/>
      <c r="R40" s="84"/>
      <c r="S40" s="74"/>
      <c r="T40" s="92">
        <f t="shared" si="3"/>
        <v>12</v>
      </c>
      <c r="U40" s="202">
        <f t="shared" ref="U40" si="34">T40+T41</f>
        <v>12</v>
      </c>
      <c r="V40" s="195"/>
      <c r="W40" s="195">
        <f t="shared" ref="W40" si="35">K40+K41</f>
        <v>12</v>
      </c>
      <c r="X40" s="101"/>
    </row>
    <row r="41" spans="1:24" ht="25.5" thickTop="1" thickBot="1">
      <c r="A41" s="197"/>
      <c r="B41" s="199"/>
      <c r="C41" s="199"/>
      <c r="D41" s="72" t="s">
        <v>24</v>
      </c>
      <c r="E41" s="144" t="s">
        <v>220</v>
      </c>
      <c r="F41" s="134"/>
      <c r="G41" s="144"/>
      <c r="H41" s="134"/>
      <c r="I41" s="144"/>
      <c r="J41" s="134"/>
      <c r="K41" s="83"/>
      <c r="L41" s="144"/>
      <c r="M41" s="134"/>
      <c r="N41" s="144"/>
      <c r="O41" s="134"/>
      <c r="P41" s="144"/>
      <c r="Q41" s="63"/>
      <c r="R41" s="84"/>
      <c r="S41" s="74"/>
      <c r="T41" s="93"/>
      <c r="U41" s="203"/>
      <c r="V41" s="194"/>
      <c r="W41" s="206"/>
      <c r="X41" s="104"/>
    </row>
    <row r="42" spans="1:24" ht="25.5" thickTop="1" thickBot="1">
      <c r="A42" s="196">
        <v>18</v>
      </c>
      <c r="B42" s="198" t="s">
        <v>125</v>
      </c>
      <c r="C42" s="198" t="s">
        <v>126</v>
      </c>
      <c r="D42" s="73" t="s">
        <v>26</v>
      </c>
      <c r="E42" s="141">
        <v>12</v>
      </c>
      <c r="F42" s="134"/>
      <c r="G42" s="141">
        <v>2</v>
      </c>
      <c r="H42" s="134"/>
      <c r="I42" s="141">
        <v>8</v>
      </c>
      <c r="J42" s="134"/>
      <c r="K42" s="83">
        <f t="shared" si="25"/>
        <v>22</v>
      </c>
      <c r="L42" s="141">
        <v>12</v>
      </c>
      <c r="M42" s="134"/>
      <c r="N42" s="141">
        <v>5</v>
      </c>
      <c r="O42" s="134" t="s">
        <v>25</v>
      </c>
      <c r="P42" s="141"/>
      <c r="Q42" s="63"/>
      <c r="R42" s="84"/>
      <c r="S42" s="74"/>
      <c r="T42" s="92">
        <f t="shared" si="3"/>
        <v>39</v>
      </c>
      <c r="U42" s="202">
        <f t="shared" ref="U42" si="36">T42+T43</f>
        <v>39</v>
      </c>
      <c r="V42" s="195"/>
      <c r="W42" s="195">
        <f t="shared" ref="W42" si="37">K42+K43</f>
        <v>53</v>
      </c>
      <c r="X42" s="101"/>
    </row>
    <row r="43" spans="1:24" ht="25.5" thickTop="1" thickBot="1">
      <c r="A43" s="197"/>
      <c r="B43" s="199"/>
      <c r="C43" s="199"/>
      <c r="D43" s="72" t="s">
        <v>24</v>
      </c>
      <c r="E43" s="144">
        <v>14</v>
      </c>
      <c r="F43" s="134"/>
      <c r="G43" s="144">
        <v>6</v>
      </c>
      <c r="H43" s="134"/>
      <c r="I43" s="144">
        <v>11</v>
      </c>
      <c r="J43" s="134" t="s">
        <v>221</v>
      </c>
      <c r="K43" s="83">
        <f t="shared" si="25"/>
        <v>31</v>
      </c>
      <c r="L43" s="144"/>
      <c r="M43" s="134"/>
      <c r="N43" s="144"/>
      <c r="O43" s="134"/>
      <c r="P43" s="144"/>
      <c r="Q43" s="63"/>
      <c r="R43" s="84"/>
      <c r="S43" s="74"/>
      <c r="T43" s="93"/>
      <c r="U43" s="203"/>
      <c r="V43" s="194"/>
      <c r="W43" s="206"/>
      <c r="X43" s="104"/>
    </row>
    <row r="44" spans="1:24" ht="25.5" thickTop="1" thickBot="1">
      <c r="A44" s="196">
        <v>19</v>
      </c>
      <c r="B44" s="198" t="s">
        <v>29</v>
      </c>
      <c r="C44" s="198" t="s">
        <v>127</v>
      </c>
      <c r="D44" s="73" t="s">
        <v>26</v>
      </c>
      <c r="E44" s="141">
        <v>18</v>
      </c>
      <c r="F44" s="134"/>
      <c r="G44" s="141">
        <v>6</v>
      </c>
      <c r="H44" s="134"/>
      <c r="I44" s="141">
        <v>14</v>
      </c>
      <c r="J44" s="134"/>
      <c r="K44" s="83">
        <f t="shared" si="25"/>
        <v>38</v>
      </c>
      <c r="L44" s="141">
        <v>18</v>
      </c>
      <c r="M44" s="134"/>
      <c r="N44" s="141">
        <v>6</v>
      </c>
      <c r="O44" s="134"/>
      <c r="P44" s="141">
        <v>8</v>
      </c>
      <c r="Q44" s="63"/>
      <c r="R44" s="84"/>
      <c r="S44" s="74"/>
      <c r="T44" s="92">
        <f t="shared" si="3"/>
        <v>70</v>
      </c>
      <c r="U44" s="202">
        <f t="shared" ref="U44" si="38">T44+T45</f>
        <v>103</v>
      </c>
      <c r="V44" s="195"/>
      <c r="W44" s="195">
        <f t="shared" ref="W44" si="39">K44+K45</f>
        <v>71</v>
      </c>
      <c r="X44" s="101">
        <v>12</v>
      </c>
    </row>
    <row r="45" spans="1:24" ht="25.5" thickTop="1" thickBot="1">
      <c r="A45" s="197"/>
      <c r="B45" s="199"/>
      <c r="C45" s="199"/>
      <c r="D45" s="72" t="s">
        <v>24</v>
      </c>
      <c r="E45" s="144">
        <v>20</v>
      </c>
      <c r="F45" s="134"/>
      <c r="G45" s="144">
        <v>6</v>
      </c>
      <c r="H45" s="134"/>
      <c r="I45" s="144">
        <v>7</v>
      </c>
      <c r="J45" s="134" t="s">
        <v>25</v>
      </c>
      <c r="K45" s="83">
        <f t="shared" si="25"/>
        <v>33</v>
      </c>
      <c r="L45" s="144"/>
      <c r="M45" s="134"/>
      <c r="N45" s="144"/>
      <c r="O45" s="134"/>
      <c r="P45" s="144"/>
      <c r="Q45" s="63"/>
      <c r="R45" s="84"/>
      <c r="S45" s="74"/>
      <c r="T45" s="93">
        <f t="shared" si="3"/>
        <v>33</v>
      </c>
      <c r="U45" s="203"/>
      <c r="V45" s="194"/>
      <c r="W45" s="206"/>
      <c r="X45" s="104"/>
    </row>
    <row r="46" spans="1:24" ht="25.5" thickTop="1" thickBot="1">
      <c r="A46" s="196">
        <v>20</v>
      </c>
      <c r="B46" s="198" t="s">
        <v>128</v>
      </c>
      <c r="C46" s="198" t="s">
        <v>129</v>
      </c>
      <c r="D46" s="73" t="s">
        <v>26</v>
      </c>
      <c r="E46" s="141">
        <v>10</v>
      </c>
      <c r="F46" s="134"/>
      <c r="G46" s="141">
        <v>2</v>
      </c>
      <c r="H46" s="134"/>
      <c r="I46" s="141">
        <v>2</v>
      </c>
      <c r="J46" s="134" t="s">
        <v>221</v>
      </c>
      <c r="K46" s="83">
        <f t="shared" si="25"/>
        <v>14</v>
      </c>
      <c r="L46" s="141"/>
      <c r="M46" s="134"/>
      <c r="N46" s="141"/>
      <c r="O46" s="134"/>
      <c r="P46" s="141"/>
      <c r="Q46" s="63"/>
      <c r="R46" s="84"/>
      <c r="S46" s="74"/>
      <c r="T46" s="92"/>
      <c r="U46" s="202">
        <f t="shared" ref="U46" si="40">T46+T47</f>
        <v>69</v>
      </c>
      <c r="V46" s="195"/>
      <c r="W46" s="195">
        <f t="shared" ref="W46" si="41">K46+K47</f>
        <v>48</v>
      </c>
      <c r="X46" s="101"/>
    </row>
    <row r="47" spans="1:24" ht="25.5" thickTop="1" thickBot="1">
      <c r="A47" s="197"/>
      <c r="B47" s="199"/>
      <c r="C47" s="199"/>
      <c r="D47" s="72" t="s">
        <v>24</v>
      </c>
      <c r="E47" s="144">
        <v>15</v>
      </c>
      <c r="F47" s="134"/>
      <c r="G47" s="144">
        <v>10</v>
      </c>
      <c r="H47" s="134"/>
      <c r="I47" s="144">
        <v>9</v>
      </c>
      <c r="J47" s="134"/>
      <c r="K47" s="83">
        <f t="shared" si="25"/>
        <v>34</v>
      </c>
      <c r="L47" s="144">
        <v>19</v>
      </c>
      <c r="M47" s="134"/>
      <c r="N47" s="144">
        <v>6</v>
      </c>
      <c r="O47" s="134"/>
      <c r="P47" s="144">
        <v>10</v>
      </c>
      <c r="Q47" s="63"/>
      <c r="R47" s="84"/>
      <c r="S47" s="74"/>
      <c r="T47" s="93">
        <f t="shared" si="3"/>
        <v>69</v>
      </c>
      <c r="U47" s="203"/>
      <c r="V47" s="194"/>
      <c r="W47" s="206"/>
      <c r="X47" s="115">
        <v>8</v>
      </c>
    </row>
    <row r="48" spans="1:24" ht="25.5" thickTop="1" thickBot="1">
      <c r="A48" s="196">
        <v>21</v>
      </c>
      <c r="B48" s="198" t="s">
        <v>130</v>
      </c>
      <c r="C48" s="198" t="s">
        <v>131</v>
      </c>
      <c r="D48" s="73" t="s">
        <v>26</v>
      </c>
      <c r="E48" s="141">
        <v>3</v>
      </c>
      <c r="F48" s="134"/>
      <c r="G48" s="141">
        <v>7</v>
      </c>
      <c r="H48" s="134"/>
      <c r="I48" s="141">
        <v>14</v>
      </c>
      <c r="J48" s="134"/>
      <c r="K48" s="83">
        <f t="shared" si="25"/>
        <v>24</v>
      </c>
      <c r="L48" s="141">
        <v>18</v>
      </c>
      <c r="M48" s="134"/>
      <c r="N48" s="141">
        <v>8</v>
      </c>
      <c r="O48" s="134" t="s">
        <v>25</v>
      </c>
      <c r="P48" s="141"/>
      <c r="Q48" s="63"/>
      <c r="R48" s="84"/>
      <c r="S48" s="74"/>
      <c r="T48" s="92">
        <f t="shared" si="3"/>
        <v>50</v>
      </c>
      <c r="U48" s="202">
        <f t="shared" ref="U48" si="42">T48+T49</f>
        <v>50</v>
      </c>
      <c r="V48" s="195"/>
      <c r="W48" s="195">
        <f t="shared" ref="W48" si="43">K48+K49</f>
        <v>24</v>
      </c>
      <c r="X48" s="101"/>
    </row>
    <row r="49" spans="1:24" ht="25.5" thickTop="1" thickBot="1">
      <c r="A49" s="197"/>
      <c r="B49" s="199"/>
      <c r="C49" s="199"/>
      <c r="D49" s="72" t="s">
        <v>24</v>
      </c>
      <c r="E49" s="144">
        <v>1</v>
      </c>
      <c r="F49" s="134"/>
      <c r="G49" s="144" t="s">
        <v>221</v>
      </c>
      <c r="H49" s="134"/>
      <c r="I49" s="144"/>
      <c r="J49" s="134"/>
      <c r="K49" s="83"/>
      <c r="L49" s="144"/>
      <c r="M49" s="134"/>
      <c r="N49" s="144"/>
      <c r="O49" s="134"/>
      <c r="P49" s="144"/>
      <c r="Q49" s="63"/>
      <c r="R49" s="84"/>
      <c r="S49" s="74"/>
      <c r="T49" s="93"/>
      <c r="U49" s="203"/>
      <c r="V49" s="194"/>
      <c r="W49" s="206"/>
      <c r="X49" s="104"/>
    </row>
    <row r="50" spans="1:24" ht="25.5" thickTop="1" thickBot="1">
      <c r="A50" s="196">
        <v>22</v>
      </c>
      <c r="B50" s="198" t="s">
        <v>132</v>
      </c>
      <c r="C50" s="198" t="s">
        <v>133</v>
      </c>
      <c r="D50" s="73" t="s">
        <v>26</v>
      </c>
      <c r="E50" s="141">
        <v>16</v>
      </c>
      <c r="F50" s="134"/>
      <c r="G50" s="141">
        <v>6</v>
      </c>
      <c r="H50" s="134"/>
      <c r="I50" s="141">
        <v>8</v>
      </c>
      <c r="J50" s="134"/>
      <c r="K50" s="83">
        <f t="shared" si="25"/>
        <v>30</v>
      </c>
      <c r="L50" s="141">
        <v>18</v>
      </c>
      <c r="M50" s="134" t="s">
        <v>25</v>
      </c>
      <c r="N50" s="141"/>
      <c r="O50" s="134"/>
      <c r="P50" s="141"/>
      <c r="Q50" s="63"/>
      <c r="R50" s="84"/>
      <c r="S50" s="74"/>
      <c r="T50" s="92">
        <f t="shared" si="3"/>
        <v>48</v>
      </c>
      <c r="U50" s="202">
        <f t="shared" ref="U50" si="44">T50+T51</f>
        <v>48</v>
      </c>
      <c r="V50" s="195"/>
      <c r="W50" s="195">
        <f t="shared" ref="W50" si="45">K50+K51</f>
        <v>54</v>
      </c>
      <c r="X50" s="101"/>
    </row>
    <row r="51" spans="1:24" ht="25.5" thickTop="1" thickBot="1">
      <c r="A51" s="197"/>
      <c r="B51" s="199"/>
      <c r="C51" s="199"/>
      <c r="D51" s="72" t="s">
        <v>24</v>
      </c>
      <c r="E51" s="144">
        <v>14</v>
      </c>
      <c r="F51" s="134"/>
      <c r="G51" s="144">
        <v>10</v>
      </c>
      <c r="H51" s="134" t="s">
        <v>220</v>
      </c>
      <c r="I51" s="144"/>
      <c r="J51" s="134"/>
      <c r="K51" s="83">
        <f t="shared" si="25"/>
        <v>24</v>
      </c>
      <c r="L51" s="144"/>
      <c r="M51" s="134"/>
      <c r="N51" s="144"/>
      <c r="O51" s="134"/>
      <c r="P51" s="144"/>
      <c r="Q51" s="63"/>
      <c r="R51" s="84"/>
      <c r="S51" s="74"/>
      <c r="T51" s="93"/>
      <c r="U51" s="203"/>
      <c r="V51" s="194"/>
      <c r="W51" s="206"/>
      <c r="X51" s="104"/>
    </row>
    <row r="52" spans="1:24" ht="25.5" customHeight="1" thickTop="1" thickBot="1">
      <c r="A52" s="196">
        <v>23</v>
      </c>
      <c r="B52" s="198" t="s">
        <v>134</v>
      </c>
      <c r="C52" s="269" t="s">
        <v>135</v>
      </c>
      <c r="D52" s="73" t="s">
        <v>26</v>
      </c>
      <c r="E52" s="141">
        <v>20</v>
      </c>
      <c r="F52" s="134"/>
      <c r="G52" s="141">
        <v>10</v>
      </c>
      <c r="H52" s="134"/>
      <c r="I52" s="141">
        <v>6</v>
      </c>
      <c r="J52" s="134"/>
      <c r="K52" s="83">
        <f t="shared" si="25"/>
        <v>36</v>
      </c>
      <c r="L52" s="141">
        <v>10</v>
      </c>
      <c r="M52" s="134"/>
      <c r="N52" s="141">
        <v>7</v>
      </c>
      <c r="O52" s="134" t="s">
        <v>25</v>
      </c>
      <c r="P52" s="141"/>
      <c r="Q52" s="63"/>
      <c r="R52" s="84"/>
      <c r="S52" s="74"/>
      <c r="T52" s="92">
        <f t="shared" si="3"/>
        <v>53</v>
      </c>
      <c r="U52" s="202">
        <f t="shared" ref="U52" si="46">T52+T53</f>
        <v>96</v>
      </c>
      <c r="V52" s="195"/>
      <c r="W52" s="195">
        <f t="shared" ref="W52" si="47">K52+K53</f>
        <v>69</v>
      </c>
      <c r="X52" s="101">
        <v>2</v>
      </c>
    </row>
    <row r="53" spans="1:24" ht="25.5" thickTop="1" thickBot="1">
      <c r="A53" s="197"/>
      <c r="B53" s="199"/>
      <c r="C53" s="270"/>
      <c r="D53" s="72" t="s">
        <v>24</v>
      </c>
      <c r="E53" s="144">
        <v>18</v>
      </c>
      <c r="F53" s="134"/>
      <c r="G53" s="144">
        <v>8</v>
      </c>
      <c r="H53" s="134"/>
      <c r="I53" s="144">
        <v>7</v>
      </c>
      <c r="J53" s="134"/>
      <c r="K53" s="83">
        <f t="shared" si="25"/>
        <v>33</v>
      </c>
      <c r="L53" s="144">
        <v>10</v>
      </c>
      <c r="M53" s="134" t="s">
        <v>25</v>
      </c>
      <c r="N53" s="144"/>
      <c r="O53" s="134"/>
      <c r="P53" s="144"/>
      <c r="Q53" s="63"/>
      <c r="R53" s="84"/>
      <c r="S53" s="74"/>
      <c r="T53" s="93">
        <f t="shared" si="3"/>
        <v>43</v>
      </c>
      <c r="U53" s="203"/>
      <c r="V53" s="194"/>
      <c r="W53" s="206"/>
      <c r="X53" s="115">
        <v>1</v>
      </c>
    </row>
    <row r="54" spans="1:24" ht="25.5" thickTop="1" thickBot="1">
      <c r="A54" s="196">
        <v>24</v>
      </c>
      <c r="B54" s="215" t="s">
        <v>61</v>
      </c>
      <c r="C54" s="198" t="s">
        <v>136</v>
      </c>
      <c r="D54" s="73" t="s">
        <v>26</v>
      </c>
      <c r="E54" s="141">
        <v>18</v>
      </c>
      <c r="F54" s="134"/>
      <c r="G54" s="141">
        <v>8</v>
      </c>
      <c r="H54" s="134"/>
      <c r="I54" s="141">
        <v>8</v>
      </c>
      <c r="J54" s="134"/>
      <c r="K54" s="83">
        <f t="shared" si="25"/>
        <v>34</v>
      </c>
      <c r="L54" s="141">
        <v>18</v>
      </c>
      <c r="M54" s="134"/>
      <c r="N54" s="141">
        <v>10</v>
      </c>
      <c r="O54" s="134" t="s">
        <v>25</v>
      </c>
      <c r="P54" s="141"/>
      <c r="Q54" s="63"/>
      <c r="R54" s="84"/>
      <c r="S54" s="74"/>
      <c r="T54" s="92">
        <f t="shared" si="3"/>
        <v>62</v>
      </c>
      <c r="U54" s="202">
        <f t="shared" ref="U54" si="48">T54+T55</f>
        <v>62</v>
      </c>
      <c r="V54" s="195"/>
      <c r="W54" s="195">
        <f t="shared" ref="W54" si="49">K54+K55</f>
        <v>58</v>
      </c>
      <c r="X54" s="101">
        <v>6</v>
      </c>
    </row>
    <row r="55" spans="1:24" ht="25.5" thickTop="1" thickBot="1">
      <c r="A55" s="197"/>
      <c r="B55" s="216"/>
      <c r="C55" s="199"/>
      <c r="D55" s="72" t="s">
        <v>24</v>
      </c>
      <c r="E55" s="144">
        <v>18</v>
      </c>
      <c r="F55" s="134"/>
      <c r="G55" s="144">
        <v>6</v>
      </c>
      <c r="H55" s="134" t="s">
        <v>220</v>
      </c>
      <c r="I55" s="144"/>
      <c r="J55" s="134"/>
      <c r="K55" s="83">
        <f t="shared" si="25"/>
        <v>24</v>
      </c>
      <c r="L55" s="144"/>
      <c r="M55" s="134"/>
      <c r="N55" s="144"/>
      <c r="O55" s="134"/>
      <c r="P55" s="144"/>
      <c r="Q55" s="63"/>
      <c r="R55" s="84"/>
      <c r="S55" s="74"/>
      <c r="T55" s="93"/>
      <c r="U55" s="203"/>
      <c r="V55" s="194"/>
      <c r="W55" s="206"/>
      <c r="X55" s="104"/>
    </row>
    <row r="56" spans="1:24" ht="25.5" thickTop="1" thickBot="1">
      <c r="A56" s="196">
        <v>25</v>
      </c>
      <c r="B56" s="198" t="s">
        <v>137</v>
      </c>
      <c r="C56" s="198" t="s">
        <v>138</v>
      </c>
      <c r="D56" s="73" t="s">
        <v>26</v>
      </c>
      <c r="E56" s="141">
        <v>1</v>
      </c>
      <c r="F56" s="134"/>
      <c r="G56" s="141">
        <v>2</v>
      </c>
      <c r="H56" s="134"/>
      <c r="I56" s="141">
        <v>10</v>
      </c>
      <c r="J56" s="134" t="s">
        <v>221</v>
      </c>
      <c r="K56" s="83">
        <f t="shared" si="25"/>
        <v>13</v>
      </c>
      <c r="L56" s="141"/>
      <c r="M56" s="134"/>
      <c r="N56" s="141"/>
      <c r="O56" s="134"/>
      <c r="P56" s="141"/>
      <c r="Q56" s="63"/>
      <c r="R56" s="84"/>
      <c r="S56" s="74"/>
      <c r="T56" s="92"/>
      <c r="U56" s="202">
        <f t="shared" ref="U56" si="50">T56+T57</f>
        <v>19</v>
      </c>
      <c r="V56" s="195"/>
      <c r="W56" s="195">
        <f t="shared" ref="W56" si="51">K56+K57</f>
        <v>24</v>
      </c>
      <c r="X56" s="101"/>
    </row>
    <row r="57" spans="1:24" ht="25.5" thickTop="1" thickBot="1">
      <c r="A57" s="197"/>
      <c r="B57" s="199"/>
      <c r="C57" s="199"/>
      <c r="D57" s="72" t="s">
        <v>24</v>
      </c>
      <c r="E57" s="144">
        <v>5</v>
      </c>
      <c r="F57" s="134"/>
      <c r="G57" s="144">
        <v>2</v>
      </c>
      <c r="H57" s="134"/>
      <c r="I57" s="144">
        <v>4</v>
      </c>
      <c r="J57" s="134"/>
      <c r="K57" s="83">
        <f t="shared" si="25"/>
        <v>11</v>
      </c>
      <c r="L57" s="144">
        <v>3</v>
      </c>
      <c r="M57" s="134"/>
      <c r="N57" s="144">
        <v>5</v>
      </c>
      <c r="O57" s="134" t="s">
        <v>25</v>
      </c>
      <c r="P57" s="144"/>
      <c r="Q57" s="63"/>
      <c r="R57" s="84"/>
      <c r="S57" s="74"/>
      <c r="T57" s="93">
        <f t="shared" si="3"/>
        <v>19</v>
      </c>
      <c r="U57" s="203"/>
      <c r="V57" s="194"/>
      <c r="W57" s="206"/>
      <c r="X57" s="104"/>
    </row>
    <row r="58" spans="1:24" ht="25.5" thickTop="1" thickBot="1">
      <c r="A58" s="196">
        <v>26</v>
      </c>
      <c r="B58" s="198" t="s">
        <v>139</v>
      </c>
      <c r="C58" s="215" t="s">
        <v>140</v>
      </c>
      <c r="D58" s="73" t="s">
        <v>22</v>
      </c>
      <c r="E58" s="141"/>
      <c r="F58" s="134"/>
      <c r="G58" s="141"/>
      <c r="H58" s="134"/>
      <c r="I58" s="141"/>
      <c r="J58" s="134"/>
      <c r="K58" s="83">
        <f t="shared" ref="K58:K69" si="52">E58+G58+I58</f>
        <v>0</v>
      </c>
      <c r="L58" s="141"/>
      <c r="M58" s="134"/>
      <c r="N58" s="141"/>
      <c r="O58" s="134"/>
      <c r="P58" s="141"/>
      <c r="Q58" s="63"/>
      <c r="R58" s="84"/>
      <c r="S58" s="74"/>
      <c r="T58" s="92">
        <f t="shared" si="3"/>
        <v>0</v>
      </c>
      <c r="U58" s="202">
        <f t="shared" ref="U58" si="53">T58+T59</f>
        <v>0</v>
      </c>
      <c r="V58" s="195"/>
      <c r="W58" s="195">
        <f t="shared" ref="W58" si="54">K58+K59</f>
        <v>0</v>
      </c>
      <c r="X58" s="101"/>
    </row>
    <row r="59" spans="1:24" ht="25.5" thickTop="1" thickBot="1">
      <c r="A59" s="197"/>
      <c r="B59" s="199"/>
      <c r="C59" s="216"/>
      <c r="D59" s="72" t="s">
        <v>24</v>
      </c>
      <c r="E59" s="144" t="s">
        <v>221</v>
      </c>
      <c r="F59" s="134"/>
      <c r="G59" s="144"/>
      <c r="H59" s="134"/>
      <c r="I59" s="144"/>
      <c r="J59" s="134"/>
      <c r="K59" s="83"/>
      <c r="L59" s="144"/>
      <c r="M59" s="134"/>
      <c r="N59" s="144"/>
      <c r="O59" s="134"/>
      <c r="P59" s="144"/>
      <c r="Q59" s="63"/>
      <c r="R59" s="84"/>
      <c r="S59" s="74"/>
      <c r="T59" s="93"/>
      <c r="U59" s="203"/>
      <c r="V59" s="194"/>
      <c r="W59" s="206"/>
      <c r="X59" s="104"/>
    </row>
    <row r="60" spans="1:24" ht="25.5" thickTop="1" thickBot="1">
      <c r="A60" s="196">
        <v>27</v>
      </c>
      <c r="B60" s="215" t="s">
        <v>141</v>
      </c>
      <c r="C60" s="198" t="s">
        <v>142</v>
      </c>
      <c r="D60" s="73" t="s">
        <v>22</v>
      </c>
      <c r="E60" s="141"/>
      <c r="F60" s="134"/>
      <c r="G60" s="141"/>
      <c r="H60" s="134"/>
      <c r="I60" s="141"/>
      <c r="J60" s="134"/>
      <c r="K60" s="83">
        <f t="shared" si="52"/>
        <v>0</v>
      </c>
      <c r="L60" s="141"/>
      <c r="M60" s="134"/>
      <c r="N60" s="141"/>
      <c r="O60" s="134"/>
      <c r="P60" s="141"/>
      <c r="Q60" s="63"/>
      <c r="R60" s="84"/>
      <c r="S60" s="74"/>
      <c r="T60" s="92">
        <f t="shared" si="3"/>
        <v>0</v>
      </c>
      <c r="U60" s="202">
        <f t="shared" ref="U60" si="55">T60+T61</f>
        <v>51</v>
      </c>
      <c r="V60" s="195"/>
      <c r="W60" s="195">
        <f t="shared" ref="W60" si="56">K60+K61</f>
        <v>29</v>
      </c>
      <c r="X60" s="101"/>
    </row>
    <row r="61" spans="1:24" ht="25.5" thickTop="1" thickBot="1">
      <c r="A61" s="197"/>
      <c r="B61" s="216"/>
      <c r="C61" s="199"/>
      <c r="D61" s="72" t="s">
        <v>24</v>
      </c>
      <c r="E61" s="144">
        <v>18</v>
      </c>
      <c r="F61" s="134"/>
      <c r="G61" s="144">
        <v>6</v>
      </c>
      <c r="H61" s="134"/>
      <c r="I61" s="144">
        <v>5</v>
      </c>
      <c r="J61" s="134"/>
      <c r="K61" s="83">
        <f t="shared" si="52"/>
        <v>29</v>
      </c>
      <c r="L61" s="144">
        <v>12</v>
      </c>
      <c r="M61" s="134"/>
      <c r="N61" s="144">
        <v>2</v>
      </c>
      <c r="O61" s="134"/>
      <c r="P61" s="144">
        <v>8</v>
      </c>
      <c r="Q61" s="63"/>
      <c r="R61" s="84"/>
      <c r="S61" s="74"/>
      <c r="T61" s="93">
        <f t="shared" si="3"/>
        <v>51</v>
      </c>
      <c r="U61" s="203"/>
      <c r="V61" s="194"/>
      <c r="W61" s="206"/>
      <c r="X61" s="115">
        <v>3</v>
      </c>
    </row>
    <row r="62" spans="1:24" ht="25.5" thickTop="1" thickBot="1">
      <c r="A62" s="196">
        <v>28</v>
      </c>
      <c r="B62" s="198" t="s">
        <v>110</v>
      </c>
      <c r="C62" s="198" t="s">
        <v>143</v>
      </c>
      <c r="D62" s="73" t="s">
        <v>26</v>
      </c>
      <c r="E62" s="141">
        <v>20</v>
      </c>
      <c r="F62" s="134"/>
      <c r="G62" s="141">
        <v>10</v>
      </c>
      <c r="H62" s="134"/>
      <c r="I62" s="141">
        <v>16</v>
      </c>
      <c r="J62" s="134"/>
      <c r="K62" s="83">
        <f t="shared" si="52"/>
        <v>46</v>
      </c>
      <c r="L62" s="141">
        <v>8</v>
      </c>
      <c r="M62" s="134"/>
      <c r="N62" s="141">
        <v>10</v>
      </c>
      <c r="O62" s="134" t="s">
        <v>25</v>
      </c>
      <c r="P62" s="141"/>
      <c r="Q62" s="63"/>
      <c r="R62" s="84"/>
      <c r="S62" s="74"/>
      <c r="T62" s="92">
        <f t="shared" si="3"/>
        <v>64</v>
      </c>
      <c r="U62" s="202">
        <f t="shared" ref="U62" si="57">T62+T63</f>
        <v>128</v>
      </c>
      <c r="V62" s="195"/>
      <c r="W62" s="195">
        <f t="shared" ref="W62" si="58">K62+K63</f>
        <v>85</v>
      </c>
      <c r="X62" s="101">
        <v>8</v>
      </c>
    </row>
    <row r="63" spans="1:24" ht="25.5" thickTop="1" thickBot="1">
      <c r="A63" s="197"/>
      <c r="B63" s="199"/>
      <c r="C63" s="199"/>
      <c r="D63" s="72" t="s">
        <v>24</v>
      </c>
      <c r="E63" s="144">
        <v>20</v>
      </c>
      <c r="F63" s="134"/>
      <c r="G63" s="144">
        <v>10</v>
      </c>
      <c r="H63" s="134"/>
      <c r="I63" s="144">
        <v>9</v>
      </c>
      <c r="J63" s="134"/>
      <c r="K63" s="83">
        <f t="shared" si="52"/>
        <v>39</v>
      </c>
      <c r="L63" s="144">
        <v>10</v>
      </c>
      <c r="M63" s="134"/>
      <c r="N63" s="144">
        <v>6</v>
      </c>
      <c r="O63" s="134"/>
      <c r="P63" s="144">
        <v>9</v>
      </c>
      <c r="Q63" s="63"/>
      <c r="R63" s="84"/>
      <c r="S63" s="74"/>
      <c r="T63" s="93">
        <f t="shared" si="3"/>
        <v>64</v>
      </c>
      <c r="U63" s="203"/>
      <c r="V63" s="194"/>
      <c r="W63" s="206"/>
      <c r="X63" s="115">
        <v>7</v>
      </c>
    </row>
    <row r="64" spans="1:24" ht="25.5" thickTop="1" thickBot="1">
      <c r="A64" s="196">
        <v>29</v>
      </c>
      <c r="B64" s="198" t="s">
        <v>144</v>
      </c>
      <c r="C64" s="198" t="s">
        <v>145</v>
      </c>
      <c r="D64" s="73" t="s">
        <v>26</v>
      </c>
      <c r="E64" s="141">
        <v>18</v>
      </c>
      <c r="F64" s="134"/>
      <c r="G64" s="141">
        <v>6</v>
      </c>
      <c r="H64" s="134"/>
      <c r="I64" s="141">
        <v>8</v>
      </c>
      <c r="J64" s="134"/>
      <c r="K64" s="83">
        <f t="shared" si="52"/>
        <v>32</v>
      </c>
      <c r="L64" s="141">
        <v>22</v>
      </c>
      <c r="M64" s="134"/>
      <c r="N64" s="141">
        <v>8</v>
      </c>
      <c r="O64" s="134"/>
      <c r="P64" s="141">
        <v>6</v>
      </c>
      <c r="Q64" s="63"/>
      <c r="R64" s="84"/>
      <c r="S64" s="74"/>
      <c r="T64" s="92">
        <f t="shared" si="3"/>
        <v>68</v>
      </c>
      <c r="U64" s="202">
        <f t="shared" ref="U64" si="59">T64+T65</f>
        <v>141</v>
      </c>
      <c r="V64" s="195"/>
      <c r="W64" s="195">
        <f t="shared" ref="W64" si="60">K64+K65</f>
        <v>70</v>
      </c>
      <c r="X64" s="101">
        <v>10</v>
      </c>
    </row>
    <row r="65" spans="1:24" ht="25.5" thickTop="1" thickBot="1">
      <c r="A65" s="197"/>
      <c r="B65" s="199"/>
      <c r="C65" s="199"/>
      <c r="D65" s="72" t="s">
        <v>24</v>
      </c>
      <c r="E65" s="144">
        <v>20</v>
      </c>
      <c r="F65" s="134"/>
      <c r="G65" s="144">
        <v>10</v>
      </c>
      <c r="H65" s="134"/>
      <c r="I65" s="144">
        <v>8</v>
      </c>
      <c r="J65" s="134"/>
      <c r="K65" s="83">
        <f t="shared" si="52"/>
        <v>38</v>
      </c>
      <c r="L65" s="144">
        <v>20</v>
      </c>
      <c r="M65" s="134"/>
      <c r="N65" s="144">
        <v>6</v>
      </c>
      <c r="O65" s="134"/>
      <c r="P65" s="144">
        <v>9</v>
      </c>
      <c r="Q65" s="63"/>
      <c r="R65" s="84"/>
      <c r="S65" s="74"/>
      <c r="T65" s="93">
        <f t="shared" si="3"/>
        <v>73</v>
      </c>
      <c r="U65" s="203"/>
      <c r="V65" s="194"/>
      <c r="W65" s="206"/>
      <c r="X65" s="115">
        <v>12</v>
      </c>
    </row>
    <row r="66" spans="1:24" ht="25.5" thickTop="1" thickBot="1">
      <c r="A66" s="196">
        <v>30</v>
      </c>
      <c r="B66" s="227" t="s">
        <v>147</v>
      </c>
      <c r="C66" s="198" t="s">
        <v>146</v>
      </c>
      <c r="D66" s="73" t="s">
        <v>22</v>
      </c>
      <c r="E66" s="141"/>
      <c r="F66" s="134"/>
      <c r="G66" s="141"/>
      <c r="H66" s="134"/>
      <c r="I66" s="141"/>
      <c r="J66" s="134"/>
      <c r="K66" s="83">
        <f t="shared" si="52"/>
        <v>0</v>
      </c>
      <c r="L66" s="141"/>
      <c r="M66" s="134"/>
      <c r="N66" s="141"/>
      <c r="O66" s="134"/>
      <c r="P66" s="141"/>
      <c r="Q66" s="63"/>
      <c r="R66" s="84"/>
      <c r="S66" s="74"/>
      <c r="T66" s="92">
        <f t="shared" si="3"/>
        <v>0</v>
      </c>
      <c r="U66" s="202">
        <f t="shared" ref="U66" si="61">T66+T67</f>
        <v>48</v>
      </c>
      <c r="V66" s="195"/>
      <c r="W66" s="195">
        <f t="shared" ref="W66" si="62">K66+K67</f>
        <v>25</v>
      </c>
      <c r="X66" s="101"/>
    </row>
    <row r="67" spans="1:24" ht="25.5" thickTop="1" thickBot="1">
      <c r="A67" s="197"/>
      <c r="B67" s="228"/>
      <c r="C67" s="199"/>
      <c r="D67" s="72" t="s">
        <v>24</v>
      </c>
      <c r="E67" s="144">
        <v>1</v>
      </c>
      <c r="F67" s="134"/>
      <c r="G67" s="144">
        <v>10</v>
      </c>
      <c r="H67" s="134"/>
      <c r="I67" s="144">
        <v>14</v>
      </c>
      <c r="J67" s="134"/>
      <c r="K67" s="83">
        <f t="shared" si="52"/>
        <v>25</v>
      </c>
      <c r="L67" s="144">
        <v>17</v>
      </c>
      <c r="M67" s="134"/>
      <c r="N67" s="144">
        <v>6</v>
      </c>
      <c r="O67" s="134" t="s">
        <v>25</v>
      </c>
      <c r="P67" s="144"/>
      <c r="Q67" s="63"/>
      <c r="R67" s="84"/>
      <c r="S67" s="74"/>
      <c r="T67" s="93">
        <f t="shared" si="3"/>
        <v>48</v>
      </c>
      <c r="U67" s="203"/>
      <c r="V67" s="194"/>
      <c r="W67" s="206"/>
      <c r="X67" s="115">
        <v>1</v>
      </c>
    </row>
    <row r="68" spans="1:24" ht="25.5" thickTop="1" thickBot="1">
      <c r="A68" s="196">
        <v>31</v>
      </c>
      <c r="B68" s="198" t="s">
        <v>132</v>
      </c>
      <c r="C68" s="198" t="s">
        <v>21</v>
      </c>
      <c r="D68" s="73" t="s">
        <v>26</v>
      </c>
      <c r="E68" s="141">
        <v>18</v>
      </c>
      <c r="F68" s="134"/>
      <c r="G68" s="141">
        <v>6</v>
      </c>
      <c r="H68" s="134"/>
      <c r="I68" s="141">
        <v>8</v>
      </c>
      <c r="J68" s="134"/>
      <c r="K68" s="83">
        <f t="shared" si="52"/>
        <v>32</v>
      </c>
      <c r="L68" s="141">
        <v>8</v>
      </c>
      <c r="M68" s="134"/>
      <c r="N68" s="141">
        <v>5</v>
      </c>
      <c r="O68" s="134"/>
      <c r="P68" s="141">
        <v>8</v>
      </c>
      <c r="Q68" s="63"/>
      <c r="R68" s="84"/>
      <c r="S68" s="74"/>
      <c r="T68" s="92">
        <f t="shared" si="3"/>
        <v>53</v>
      </c>
      <c r="U68" s="202">
        <f t="shared" ref="U68" si="63">T68+T69</f>
        <v>113</v>
      </c>
      <c r="V68" s="195"/>
      <c r="W68" s="195">
        <f t="shared" ref="W68" si="64">K68+K69</f>
        <v>59</v>
      </c>
      <c r="X68" s="101">
        <v>1</v>
      </c>
    </row>
    <row r="69" spans="1:24" ht="25.5" thickTop="1" thickBot="1">
      <c r="A69" s="197"/>
      <c r="B69" s="199"/>
      <c r="C69" s="199"/>
      <c r="D69" s="72" t="s">
        <v>24</v>
      </c>
      <c r="E69" s="144">
        <v>16</v>
      </c>
      <c r="F69" s="134"/>
      <c r="G69" s="144">
        <v>5</v>
      </c>
      <c r="H69" s="134"/>
      <c r="I69" s="144">
        <v>6</v>
      </c>
      <c r="J69" s="134"/>
      <c r="K69" s="83">
        <f t="shared" si="52"/>
        <v>27</v>
      </c>
      <c r="L69" s="144">
        <v>20</v>
      </c>
      <c r="M69" s="134"/>
      <c r="N69" s="144">
        <v>5</v>
      </c>
      <c r="O69" s="134"/>
      <c r="P69" s="144">
        <v>8</v>
      </c>
      <c r="Q69" s="63"/>
      <c r="R69" s="84"/>
      <c r="S69" s="74"/>
      <c r="T69" s="93">
        <f t="shared" si="3"/>
        <v>60</v>
      </c>
      <c r="U69" s="203"/>
      <c r="V69" s="194"/>
      <c r="W69" s="206"/>
      <c r="X69" s="115">
        <v>6</v>
      </c>
    </row>
    <row r="70" spans="1:24" ht="15.75" thickTop="1">
      <c r="A70" s="128"/>
      <c r="B70" s="127"/>
      <c r="C70" s="127"/>
      <c r="D70" s="128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7"/>
      <c r="T70" s="127"/>
      <c r="U70" s="128"/>
      <c r="V70" s="128"/>
      <c r="W70" s="131"/>
    </row>
    <row r="71" spans="1:24" ht="15">
      <c r="A71" s="221"/>
      <c r="B71" s="222"/>
      <c r="C71" s="222"/>
      <c r="D71" s="128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7"/>
      <c r="T71" s="222"/>
      <c r="U71" s="221"/>
      <c r="V71" s="221"/>
      <c r="W71" s="128"/>
    </row>
    <row r="72" spans="1:24" ht="15">
      <c r="A72" s="221"/>
      <c r="B72" s="222"/>
      <c r="C72" s="222"/>
      <c r="D72" s="128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7"/>
      <c r="T72" s="222"/>
      <c r="U72" s="221"/>
      <c r="V72" s="221"/>
      <c r="W72" s="128"/>
    </row>
    <row r="73" spans="1:24" ht="15">
      <c r="A73" s="221"/>
      <c r="B73" s="222"/>
      <c r="C73" s="222"/>
      <c r="D73" s="128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7"/>
      <c r="T73" s="222"/>
      <c r="U73" s="221"/>
      <c r="V73" s="221"/>
      <c r="W73" s="128"/>
    </row>
    <row r="74" spans="1:24" ht="15">
      <c r="A74" s="221"/>
      <c r="B74" s="222"/>
      <c r="C74" s="222"/>
      <c r="D74" s="128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7"/>
      <c r="T74" s="222"/>
      <c r="U74" s="221"/>
      <c r="V74" s="221"/>
      <c r="W74" s="131"/>
    </row>
    <row r="75" spans="1:24" ht="15">
      <c r="A75" s="221"/>
      <c r="B75" s="222"/>
      <c r="C75" s="222"/>
      <c r="D75" s="128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7"/>
      <c r="T75" s="222"/>
      <c r="U75" s="221"/>
      <c r="V75" s="221"/>
      <c r="W75" s="128"/>
    </row>
    <row r="76" spans="1:24" ht="15">
      <c r="A76" s="221"/>
      <c r="B76" s="222"/>
      <c r="C76" s="222"/>
      <c r="D76" s="128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7"/>
      <c r="T76" s="222"/>
      <c r="U76" s="221"/>
      <c r="V76" s="221"/>
      <c r="W76" s="128"/>
    </row>
    <row r="77" spans="1:24" ht="15">
      <c r="A77" s="205"/>
      <c r="B77" s="211"/>
      <c r="C77" s="211"/>
      <c r="D77" s="118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119"/>
      <c r="T77" s="211"/>
      <c r="U77" s="205"/>
      <c r="V77" s="205"/>
      <c r="W77" s="118"/>
    </row>
    <row r="78" spans="1:24" ht="15">
      <c r="A78" s="205"/>
      <c r="B78" s="211"/>
      <c r="C78" s="211"/>
      <c r="D78" s="168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169"/>
      <c r="T78" s="211"/>
      <c r="U78" s="205"/>
      <c r="V78" s="205"/>
      <c r="W78" s="168"/>
    </row>
    <row r="79" spans="1:24" ht="15">
      <c r="A79" s="205"/>
      <c r="B79" s="211"/>
      <c r="C79" s="211"/>
      <c r="D79" s="168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169"/>
      <c r="T79" s="211"/>
      <c r="U79" s="205"/>
      <c r="V79" s="205"/>
      <c r="W79" s="168"/>
    </row>
    <row r="80" spans="1:24" ht="15">
      <c r="A80" s="205"/>
      <c r="B80" s="211"/>
      <c r="C80" s="211"/>
      <c r="D80" s="168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169"/>
      <c r="T80" s="211"/>
      <c r="U80" s="205"/>
      <c r="V80" s="205"/>
      <c r="W80" s="168"/>
    </row>
    <row r="81" spans="1:29" ht="15">
      <c r="A81" s="205"/>
      <c r="B81" s="211"/>
      <c r="C81" s="211"/>
      <c r="D81" s="168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69"/>
      <c r="T81" s="211"/>
      <c r="U81" s="205"/>
      <c r="V81" s="205"/>
      <c r="W81" s="168"/>
    </row>
    <row r="82" spans="1:29" ht="15">
      <c r="A82" s="205"/>
      <c r="B82" s="211"/>
      <c r="C82" s="211"/>
      <c r="D82" s="168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169"/>
      <c r="T82" s="211"/>
      <c r="U82" s="205"/>
      <c r="V82" s="205"/>
      <c r="W82" s="168"/>
    </row>
    <row r="83" spans="1:29" ht="15">
      <c r="A83" s="205"/>
      <c r="B83" s="211"/>
      <c r="C83" s="211"/>
      <c r="D83" s="168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169"/>
      <c r="T83" s="211"/>
      <c r="U83" s="205"/>
      <c r="V83" s="205"/>
      <c r="W83" s="168"/>
    </row>
    <row r="84" spans="1:29" ht="15">
      <c r="A84" s="205"/>
      <c r="B84" s="211"/>
      <c r="C84" s="211"/>
      <c r="D84" s="168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169"/>
      <c r="T84" s="211"/>
      <c r="U84" s="205"/>
      <c r="V84" s="205"/>
      <c r="W84" s="168"/>
    </row>
    <row r="85" spans="1:29" ht="15">
      <c r="A85" s="205"/>
      <c r="B85" s="211"/>
      <c r="C85" s="211"/>
      <c r="D85" s="168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169"/>
      <c r="T85" s="211"/>
      <c r="U85" s="205"/>
      <c r="V85" s="205"/>
      <c r="W85" s="168"/>
    </row>
    <row r="86" spans="1:29" ht="15">
      <c r="A86" s="205"/>
      <c r="B86" s="211"/>
      <c r="C86" s="211"/>
      <c r="D86" s="168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169"/>
      <c r="T86" s="211"/>
      <c r="U86" s="205"/>
      <c r="V86" s="205"/>
      <c r="W86" s="168"/>
    </row>
    <row r="87" spans="1:29" ht="15">
      <c r="A87" s="205"/>
      <c r="B87" s="211"/>
      <c r="C87" s="211"/>
      <c r="D87" s="168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169"/>
      <c r="T87" s="211"/>
      <c r="U87" s="205"/>
      <c r="V87" s="205"/>
      <c r="W87" s="168"/>
    </row>
    <row r="88" spans="1:29" ht="15">
      <c r="A88" s="205"/>
      <c r="B88" s="211"/>
      <c r="C88" s="211"/>
      <c r="D88" s="168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169"/>
      <c r="T88" s="211"/>
      <c r="U88" s="205"/>
      <c r="V88" s="205"/>
      <c r="W88" s="168"/>
    </row>
    <row r="89" spans="1:29" ht="15">
      <c r="A89" s="205"/>
      <c r="B89" s="211"/>
      <c r="C89" s="211"/>
      <c r="D89" s="118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119"/>
      <c r="T89" s="211"/>
      <c r="U89" s="205"/>
      <c r="V89" s="205"/>
      <c r="W89" s="118"/>
    </row>
    <row r="90" spans="1:29" ht="15.75" thickBot="1">
      <c r="A90" s="160"/>
      <c r="B90" s="189"/>
      <c r="C90" s="161"/>
      <c r="D90" s="12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189"/>
      <c r="T90" s="189"/>
      <c r="U90" s="129"/>
      <c r="V90" s="129"/>
      <c r="W90" s="190"/>
    </row>
    <row r="91" spans="1:29" ht="17.25" thickTop="1" thickBot="1">
      <c r="A91" s="250"/>
      <c r="B91" s="251" t="s">
        <v>34</v>
      </c>
      <c r="C91" s="213"/>
      <c r="D91" s="256" t="s">
        <v>7</v>
      </c>
      <c r="E91" s="31" t="s">
        <v>8</v>
      </c>
      <c r="F91" s="61"/>
      <c r="G91" s="31" t="s">
        <v>9</v>
      </c>
      <c r="H91" s="61"/>
      <c r="I91" s="31" t="s">
        <v>10</v>
      </c>
      <c r="J91" s="64"/>
      <c r="K91" s="35" t="s">
        <v>11</v>
      </c>
      <c r="L91" s="31" t="s">
        <v>12</v>
      </c>
      <c r="M91" s="61"/>
      <c r="N91" s="31" t="s">
        <v>13</v>
      </c>
      <c r="O91" s="61"/>
      <c r="P91" s="31" t="s">
        <v>14</v>
      </c>
      <c r="Q91" s="61"/>
      <c r="R91" s="31" t="s">
        <v>15</v>
      </c>
      <c r="S91" s="50"/>
      <c r="T91" s="32" t="s">
        <v>16</v>
      </c>
      <c r="U91" s="254" t="s">
        <v>17</v>
      </c>
      <c r="V91" s="207" t="s">
        <v>18</v>
      </c>
      <c r="W91" s="266" t="s">
        <v>19</v>
      </c>
    </row>
    <row r="92" spans="1:29" ht="36.75" thickTop="1" thickBot="1">
      <c r="A92" s="197"/>
      <c r="B92" s="252"/>
      <c r="C92" s="253"/>
      <c r="D92" s="239"/>
      <c r="E92" s="24">
        <v>20</v>
      </c>
      <c r="F92" s="55" t="s">
        <v>20</v>
      </c>
      <c r="G92" s="24">
        <v>10</v>
      </c>
      <c r="H92" s="55" t="s">
        <v>20</v>
      </c>
      <c r="I92" s="24">
        <v>20</v>
      </c>
      <c r="J92" s="67" t="s">
        <v>20</v>
      </c>
      <c r="K92" s="68">
        <f>SUM(E92:I92)</f>
        <v>50</v>
      </c>
      <c r="L92" s="24">
        <v>30</v>
      </c>
      <c r="M92" s="55" t="s">
        <v>20</v>
      </c>
      <c r="N92" s="24">
        <v>10</v>
      </c>
      <c r="O92" s="55" t="s">
        <v>20</v>
      </c>
      <c r="P92" s="24">
        <v>10</v>
      </c>
      <c r="Q92" s="55" t="s">
        <v>20</v>
      </c>
      <c r="R92" s="181">
        <v>10</v>
      </c>
      <c r="S92" s="55" t="s">
        <v>20</v>
      </c>
      <c r="T92" s="29">
        <f>K92+L92+N92+P92+R92</f>
        <v>110</v>
      </c>
      <c r="U92" s="255"/>
      <c r="V92" s="208"/>
      <c r="W92" s="263"/>
    </row>
    <row r="93" spans="1:29" ht="25.5" customHeight="1" thickTop="1" thickBot="1">
      <c r="A93" s="223">
        <v>1</v>
      </c>
      <c r="B93" s="218" t="s">
        <v>36</v>
      </c>
      <c r="C93" s="225" t="s">
        <v>37</v>
      </c>
      <c r="D93" s="56" t="s">
        <v>26</v>
      </c>
      <c r="E93" s="56">
        <v>20</v>
      </c>
      <c r="F93" s="133"/>
      <c r="G93" s="56">
        <v>10</v>
      </c>
      <c r="H93" s="133"/>
      <c r="I93" s="56">
        <v>16</v>
      </c>
      <c r="J93" s="129"/>
      <c r="K93" s="57">
        <f t="shared" ref="K93:K117" si="65">E93+G93+I93</f>
        <v>46</v>
      </c>
      <c r="L93" s="56">
        <v>23</v>
      </c>
      <c r="M93" s="133"/>
      <c r="N93" s="56">
        <v>10</v>
      </c>
      <c r="O93" s="133"/>
      <c r="P93" s="56">
        <v>10</v>
      </c>
      <c r="Q93" s="58"/>
      <c r="R93" s="182">
        <v>10</v>
      </c>
      <c r="S93" s="58"/>
      <c r="T93" s="185">
        <f>R93+P93+N93+L93+I93+G93+E93</f>
        <v>99</v>
      </c>
      <c r="U93" s="200">
        <f>T93+T94</f>
        <v>172</v>
      </c>
      <c r="V93" s="195"/>
      <c r="W93" s="204">
        <f t="shared" ref="W93:W117" si="66">K93+K94</f>
        <v>95</v>
      </c>
      <c r="X93" s="101">
        <v>10</v>
      </c>
    </row>
    <row r="94" spans="1:29" ht="25.5" customHeight="1" thickTop="1" thickBot="1">
      <c r="A94" s="224"/>
      <c r="B94" s="219"/>
      <c r="C94" s="226"/>
      <c r="D94" s="59" t="s">
        <v>24</v>
      </c>
      <c r="E94" s="59">
        <v>20</v>
      </c>
      <c r="F94" s="133"/>
      <c r="G94" s="59">
        <v>10</v>
      </c>
      <c r="H94" s="133"/>
      <c r="I94" s="59">
        <v>19</v>
      </c>
      <c r="J94" s="134"/>
      <c r="K94" s="57">
        <f t="shared" si="65"/>
        <v>49</v>
      </c>
      <c r="L94" s="59">
        <v>24</v>
      </c>
      <c r="M94" s="133"/>
      <c r="N94" s="59">
        <v>0</v>
      </c>
      <c r="O94" s="133"/>
      <c r="P94" s="59">
        <v>0</v>
      </c>
      <c r="Q94" s="58"/>
      <c r="R94" s="182">
        <v>0</v>
      </c>
      <c r="S94" s="58"/>
      <c r="T94" s="172">
        <f>R94+P94+N94+L94+I94+G94+E94</f>
        <v>73</v>
      </c>
      <c r="U94" s="201"/>
      <c r="V94" s="206"/>
      <c r="W94" s="206"/>
      <c r="X94" s="102"/>
      <c r="AC94" s="132"/>
    </row>
    <row r="95" spans="1:29" ht="25.5" customHeight="1" thickTop="1" thickBot="1">
      <c r="A95" s="223">
        <v>2</v>
      </c>
      <c r="B95" s="218" t="s">
        <v>148</v>
      </c>
      <c r="C95" s="218" t="s">
        <v>149</v>
      </c>
      <c r="D95" s="56" t="s">
        <v>26</v>
      </c>
      <c r="E95" s="56">
        <v>19</v>
      </c>
      <c r="F95" s="133"/>
      <c r="G95" s="56">
        <v>10</v>
      </c>
      <c r="H95" s="133"/>
      <c r="I95" s="56">
        <v>18</v>
      </c>
      <c r="J95" s="134"/>
      <c r="K95" s="57">
        <f t="shared" si="65"/>
        <v>47</v>
      </c>
      <c r="L95" s="56">
        <v>25</v>
      </c>
      <c r="M95" s="133"/>
      <c r="N95" s="56">
        <v>10</v>
      </c>
      <c r="O95" s="133"/>
      <c r="P95" s="56">
        <v>10</v>
      </c>
      <c r="Q95" s="58"/>
      <c r="R95" s="182">
        <v>10</v>
      </c>
      <c r="S95" s="58"/>
      <c r="T95" s="170">
        <f>R95+P95+N95+L95+I95+G95+E95</f>
        <v>102</v>
      </c>
      <c r="U95" s="200">
        <f t="shared" ref="U95" si="67">T95+T96</f>
        <v>102</v>
      </c>
      <c r="V95" s="195"/>
      <c r="W95" s="195">
        <f t="shared" si="66"/>
        <v>62</v>
      </c>
      <c r="X95" s="101">
        <v>12</v>
      </c>
    </row>
    <row r="96" spans="1:29" ht="25.5" customHeight="1" thickTop="1" thickBot="1">
      <c r="A96" s="224"/>
      <c r="B96" s="219"/>
      <c r="C96" s="219"/>
      <c r="D96" s="59" t="s">
        <v>24</v>
      </c>
      <c r="E96" s="59">
        <v>4</v>
      </c>
      <c r="F96" s="133"/>
      <c r="G96" s="59">
        <v>2</v>
      </c>
      <c r="H96" s="133"/>
      <c r="I96" s="59">
        <v>9</v>
      </c>
      <c r="J96" s="134" t="s">
        <v>221</v>
      </c>
      <c r="K96" s="57">
        <f t="shared" si="65"/>
        <v>15</v>
      </c>
      <c r="L96" s="59"/>
      <c r="M96" s="133"/>
      <c r="N96" s="59"/>
      <c r="O96" s="133"/>
      <c r="P96" s="59"/>
      <c r="Q96" s="58"/>
      <c r="R96" s="182"/>
      <c r="S96" s="58"/>
      <c r="T96" s="172"/>
      <c r="U96" s="201"/>
      <c r="V96" s="206"/>
      <c r="W96" s="206"/>
      <c r="X96" s="104"/>
    </row>
    <row r="97" spans="1:33" ht="25.5" thickTop="1" thickBot="1">
      <c r="A97" s="223">
        <v>3</v>
      </c>
      <c r="B97" s="218" t="s">
        <v>28</v>
      </c>
      <c r="C97" s="218" t="s">
        <v>150</v>
      </c>
      <c r="D97" s="94" t="s">
        <v>26</v>
      </c>
      <c r="E97" s="56">
        <v>19</v>
      </c>
      <c r="F97" s="133"/>
      <c r="G97" s="56">
        <v>8</v>
      </c>
      <c r="H97" s="133"/>
      <c r="I97" s="56">
        <v>15</v>
      </c>
      <c r="J97" s="134"/>
      <c r="K97" s="57">
        <v>0</v>
      </c>
      <c r="L97" s="56">
        <v>13</v>
      </c>
      <c r="M97" s="133" t="s">
        <v>25</v>
      </c>
      <c r="N97" s="56"/>
      <c r="O97" s="133"/>
      <c r="P97" s="56"/>
      <c r="Q97" s="58"/>
      <c r="R97" s="182"/>
      <c r="S97" s="58"/>
      <c r="T97" s="170">
        <f t="shared" ref="T97" si="68">P97+N97+L97+I97+G97+E97</f>
        <v>55</v>
      </c>
      <c r="U97" s="200">
        <f t="shared" ref="U97" si="69">T97+T98</f>
        <v>131</v>
      </c>
      <c r="V97" s="195"/>
      <c r="W97" s="195">
        <f t="shared" si="66"/>
        <v>28</v>
      </c>
      <c r="X97" s="101"/>
    </row>
    <row r="98" spans="1:33" ht="25.5" thickTop="1" thickBot="1">
      <c r="A98" s="224"/>
      <c r="B98" s="219"/>
      <c r="C98" s="219"/>
      <c r="D98" s="59" t="s">
        <v>24</v>
      </c>
      <c r="E98" s="59">
        <v>11</v>
      </c>
      <c r="F98" s="133"/>
      <c r="G98" s="59">
        <v>5</v>
      </c>
      <c r="H98" s="133"/>
      <c r="I98" s="59">
        <v>12</v>
      </c>
      <c r="J98" s="134"/>
      <c r="K98" s="57">
        <f t="shared" si="65"/>
        <v>28</v>
      </c>
      <c r="L98" s="59">
        <v>22</v>
      </c>
      <c r="M98" s="133"/>
      <c r="N98" s="59">
        <v>10</v>
      </c>
      <c r="O98" s="133"/>
      <c r="P98" s="59">
        <v>6</v>
      </c>
      <c r="Q98" s="58"/>
      <c r="R98" s="182">
        <v>10</v>
      </c>
      <c r="S98" s="58"/>
      <c r="T98" s="172">
        <f t="shared" ref="T98" si="70">R98+P98+N98+L98+I98+G98+E98</f>
        <v>76</v>
      </c>
      <c r="U98" s="201"/>
      <c r="V98" s="206"/>
      <c r="W98" s="206"/>
      <c r="X98" s="102">
        <v>1</v>
      </c>
    </row>
    <row r="99" spans="1:33" ht="25.5" thickTop="1" thickBot="1">
      <c r="A99" s="223">
        <v>4</v>
      </c>
      <c r="B99" s="218" t="s">
        <v>151</v>
      </c>
      <c r="C99" s="218" t="s">
        <v>27</v>
      </c>
      <c r="D99" s="94" t="s">
        <v>26</v>
      </c>
      <c r="E99" s="56">
        <v>18</v>
      </c>
      <c r="F99" s="133"/>
      <c r="G99" s="56">
        <v>8</v>
      </c>
      <c r="H99" s="133"/>
      <c r="I99" s="56">
        <v>16</v>
      </c>
      <c r="J99" s="134"/>
      <c r="K99" s="57">
        <v>0</v>
      </c>
      <c r="L99" s="56">
        <v>4</v>
      </c>
      <c r="M99" s="133" t="s">
        <v>25</v>
      </c>
      <c r="N99" s="56"/>
      <c r="O99" s="133"/>
      <c r="P99" s="56"/>
      <c r="Q99" s="58"/>
      <c r="R99" s="182"/>
      <c r="S99" s="58"/>
      <c r="T99" s="170">
        <f t="shared" ref="T99" si="71">P99+N99+L99+I99+G99+E99</f>
        <v>46</v>
      </c>
      <c r="U99" s="200">
        <f t="shared" ref="U99" si="72">T99+T100</f>
        <v>110</v>
      </c>
      <c r="V99" s="195"/>
      <c r="W99" s="195">
        <f t="shared" si="66"/>
        <v>37</v>
      </c>
      <c r="X99" s="101"/>
    </row>
    <row r="100" spans="1:33" ht="25.5" thickTop="1" thickBot="1">
      <c r="A100" s="224"/>
      <c r="B100" s="219"/>
      <c r="C100" s="219"/>
      <c r="D100" s="95" t="s">
        <v>24</v>
      </c>
      <c r="E100" s="137">
        <v>15</v>
      </c>
      <c r="F100" s="138"/>
      <c r="G100" s="137">
        <v>5</v>
      </c>
      <c r="H100" s="138"/>
      <c r="I100" s="137">
        <v>17</v>
      </c>
      <c r="J100" s="139"/>
      <c r="K100" s="110">
        <f t="shared" si="65"/>
        <v>37</v>
      </c>
      <c r="L100" s="137">
        <v>19</v>
      </c>
      <c r="M100" s="138"/>
      <c r="N100" s="137">
        <v>8</v>
      </c>
      <c r="O100" s="140"/>
      <c r="P100" s="137">
        <v>0</v>
      </c>
      <c r="Q100" s="191"/>
      <c r="R100" s="192">
        <v>0</v>
      </c>
      <c r="S100" s="106"/>
      <c r="T100" s="172">
        <f t="shared" ref="T100" si="73">R100+P100+N100+L100+I100+G100+E100</f>
        <v>64</v>
      </c>
      <c r="U100" s="201"/>
      <c r="V100" s="206"/>
      <c r="W100" s="206"/>
      <c r="X100" s="102"/>
    </row>
    <row r="101" spans="1:33" ht="25.5" thickTop="1" thickBot="1">
      <c r="A101" s="223">
        <v>5</v>
      </c>
      <c r="B101" s="225" t="s">
        <v>38</v>
      </c>
      <c r="C101" s="218" t="s">
        <v>39</v>
      </c>
      <c r="D101" s="94" t="s">
        <v>26</v>
      </c>
      <c r="E101" s="56">
        <v>20</v>
      </c>
      <c r="F101" s="133"/>
      <c r="G101" s="56">
        <v>7</v>
      </c>
      <c r="H101" s="133"/>
      <c r="I101" s="56">
        <v>12</v>
      </c>
      <c r="J101" s="134"/>
      <c r="K101" s="57">
        <f t="shared" si="65"/>
        <v>39</v>
      </c>
      <c r="L101" s="56">
        <v>20</v>
      </c>
      <c r="M101" s="133"/>
      <c r="N101" s="56">
        <v>7</v>
      </c>
      <c r="O101" s="133"/>
      <c r="P101" s="56">
        <v>10</v>
      </c>
      <c r="Q101" s="58" t="s">
        <v>25</v>
      </c>
      <c r="R101" s="182"/>
      <c r="S101" s="58"/>
      <c r="T101" s="170">
        <f t="shared" ref="T101" si="74">P101+N101+L101+I101+G101+E101</f>
        <v>76</v>
      </c>
      <c r="U101" s="200">
        <f t="shared" ref="U101" si="75">T101+T102</f>
        <v>76</v>
      </c>
      <c r="V101" s="195"/>
      <c r="W101" s="195">
        <f t="shared" si="66"/>
        <v>70</v>
      </c>
      <c r="X101" s="101">
        <v>6</v>
      </c>
    </row>
    <row r="102" spans="1:33" ht="25.5" thickTop="1" thickBot="1">
      <c r="A102" s="224"/>
      <c r="B102" s="226"/>
      <c r="C102" s="219"/>
      <c r="D102" s="95" t="s">
        <v>24</v>
      </c>
      <c r="E102" s="59">
        <v>17</v>
      </c>
      <c r="F102" s="133"/>
      <c r="G102" s="59">
        <v>1</v>
      </c>
      <c r="H102" s="133"/>
      <c r="I102" s="59">
        <v>13</v>
      </c>
      <c r="J102" s="134"/>
      <c r="K102" s="57">
        <f t="shared" si="65"/>
        <v>31</v>
      </c>
      <c r="L102" s="59">
        <v>21</v>
      </c>
      <c r="M102" s="133"/>
      <c r="N102" s="59">
        <v>10</v>
      </c>
      <c r="O102" s="133"/>
      <c r="P102" s="59">
        <v>3</v>
      </c>
      <c r="Q102" s="58"/>
      <c r="R102" s="182" t="s">
        <v>220</v>
      </c>
      <c r="S102" s="58"/>
      <c r="T102" s="172"/>
      <c r="U102" s="201"/>
      <c r="V102" s="206"/>
      <c r="W102" s="206"/>
      <c r="X102" s="102"/>
    </row>
    <row r="103" spans="1:33" ht="25.5" thickTop="1" thickBot="1">
      <c r="A103" s="223">
        <v>6</v>
      </c>
      <c r="B103" s="218" t="s">
        <v>32</v>
      </c>
      <c r="C103" s="218" t="s">
        <v>40</v>
      </c>
      <c r="D103" s="56" t="s">
        <v>26</v>
      </c>
      <c r="E103" s="56" t="s">
        <v>220</v>
      </c>
      <c r="F103" s="133"/>
      <c r="G103" s="56"/>
      <c r="H103" s="133"/>
      <c r="I103" s="56"/>
      <c r="J103" s="134"/>
      <c r="K103" s="57"/>
      <c r="L103" s="56"/>
      <c r="M103" s="133"/>
      <c r="N103" s="56"/>
      <c r="O103" s="133"/>
      <c r="P103" s="56"/>
      <c r="Q103" s="58"/>
      <c r="R103" s="182"/>
      <c r="S103" s="58"/>
      <c r="T103" s="170"/>
      <c r="U103" s="200">
        <f t="shared" ref="U103" si="76">T103+T104</f>
        <v>0</v>
      </c>
      <c r="V103" s="195"/>
      <c r="W103" s="195">
        <f t="shared" si="66"/>
        <v>0</v>
      </c>
      <c r="X103" s="101"/>
      <c r="Z103" s="268"/>
      <c r="AA103" s="268"/>
      <c r="AB103" s="268"/>
      <c r="AC103" s="268"/>
      <c r="AD103" s="268"/>
      <c r="AE103" s="268"/>
      <c r="AF103" s="107"/>
    </row>
    <row r="104" spans="1:33" ht="25.5" thickTop="1" thickBot="1">
      <c r="A104" s="224"/>
      <c r="B104" s="219"/>
      <c r="C104" s="219"/>
      <c r="D104" s="112" t="s">
        <v>24</v>
      </c>
      <c r="E104" s="112"/>
      <c r="F104" s="148"/>
      <c r="G104" s="112"/>
      <c r="H104" s="148"/>
      <c r="I104" s="112"/>
      <c r="J104" s="129"/>
      <c r="K104" s="57">
        <f t="shared" si="65"/>
        <v>0</v>
      </c>
      <c r="L104" s="112"/>
      <c r="M104" s="148"/>
      <c r="N104" s="112"/>
      <c r="O104" s="148"/>
      <c r="P104" s="112"/>
      <c r="Q104" s="150"/>
      <c r="R104" s="183"/>
      <c r="S104" s="150"/>
      <c r="T104" s="172">
        <f t="shared" ref="T104" si="77">R104+P104+N104+L104+I104+G104+E104</f>
        <v>0</v>
      </c>
      <c r="U104" s="201"/>
      <c r="V104" s="194"/>
      <c r="W104" s="194"/>
      <c r="X104" s="102"/>
      <c r="Z104" s="267"/>
      <c r="AA104" s="267"/>
      <c r="AB104" s="267"/>
      <c r="AC104" s="267"/>
      <c r="AD104" s="267"/>
      <c r="AE104" s="267"/>
      <c r="AF104" s="107"/>
    </row>
    <row r="105" spans="1:33" ht="25.5" thickTop="1" thickBot="1">
      <c r="A105" s="250">
        <v>7</v>
      </c>
      <c r="B105" s="220" t="s">
        <v>152</v>
      </c>
      <c r="C105" s="220" t="s">
        <v>153</v>
      </c>
      <c r="D105" s="147" t="s">
        <v>26</v>
      </c>
      <c r="E105" s="125">
        <v>19</v>
      </c>
      <c r="F105" s="148"/>
      <c r="G105" s="125">
        <v>6</v>
      </c>
      <c r="H105" s="148"/>
      <c r="I105" s="125">
        <v>14</v>
      </c>
      <c r="J105" s="129"/>
      <c r="K105" s="149">
        <f t="shared" si="65"/>
        <v>39</v>
      </c>
      <c r="L105" s="125">
        <v>6</v>
      </c>
      <c r="M105" s="148"/>
      <c r="N105" s="125">
        <v>4</v>
      </c>
      <c r="O105" s="148" t="s">
        <v>25</v>
      </c>
      <c r="P105" s="125"/>
      <c r="Q105" s="150"/>
      <c r="R105" s="183"/>
      <c r="S105" s="150"/>
      <c r="T105" s="170">
        <f t="shared" ref="T105" si="78">P105+N105+L105+I105+G105+E105</f>
        <v>49</v>
      </c>
      <c r="U105" s="200">
        <f t="shared" ref="U105" si="79">T105+T106</f>
        <v>142</v>
      </c>
      <c r="V105" s="212"/>
      <c r="W105" s="204">
        <f t="shared" si="66"/>
        <v>86</v>
      </c>
      <c r="X105" s="151"/>
      <c r="Z105" s="107"/>
      <c r="AA105" s="107"/>
      <c r="AB105" s="107"/>
      <c r="AC105" s="107"/>
      <c r="AD105" s="107"/>
      <c r="AE105" s="107"/>
      <c r="AF105" s="107"/>
    </row>
    <row r="106" spans="1:33" ht="25.5" thickTop="1" thickBot="1">
      <c r="A106" s="197"/>
      <c r="B106" s="199"/>
      <c r="C106" s="199"/>
      <c r="D106" s="95" t="s">
        <v>24</v>
      </c>
      <c r="E106" s="59">
        <v>19</v>
      </c>
      <c r="F106" s="133"/>
      <c r="G106" s="59">
        <v>9</v>
      </c>
      <c r="H106" s="133"/>
      <c r="I106" s="59">
        <v>19</v>
      </c>
      <c r="J106" s="134"/>
      <c r="K106" s="57">
        <f t="shared" si="65"/>
        <v>47</v>
      </c>
      <c r="L106" s="59">
        <v>26</v>
      </c>
      <c r="M106" s="133"/>
      <c r="N106" s="59">
        <v>10</v>
      </c>
      <c r="O106" s="133"/>
      <c r="P106" s="59">
        <v>10</v>
      </c>
      <c r="Q106" s="58"/>
      <c r="R106" s="182">
        <v>0</v>
      </c>
      <c r="S106" s="58"/>
      <c r="T106" s="172">
        <f t="shared" ref="T106" si="80">R106+P106+N106+L106+I106+G106+E106</f>
        <v>93</v>
      </c>
      <c r="U106" s="201"/>
      <c r="V106" s="213"/>
      <c r="W106" s="206"/>
      <c r="X106" s="115">
        <v>12</v>
      </c>
      <c r="Z106" s="242"/>
      <c r="AA106" s="242"/>
      <c r="AB106" s="242"/>
      <c r="AC106" s="242"/>
      <c r="AD106" s="242"/>
      <c r="AE106" s="242"/>
      <c r="AF106" s="242"/>
      <c r="AG106" s="242"/>
    </row>
    <row r="107" spans="1:33" ht="25.5" thickTop="1" thickBot="1">
      <c r="A107" s="196">
        <v>8</v>
      </c>
      <c r="B107" s="198" t="s">
        <v>154</v>
      </c>
      <c r="C107" s="198" t="s">
        <v>155</v>
      </c>
      <c r="D107" s="94" t="s">
        <v>26</v>
      </c>
      <c r="E107" s="56">
        <v>20</v>
      </c>
      <c r="F107" s="133"/>
      <c r="G107" s="56">
        <v>9</v>
      </c>
      <c r="H107" s="133"/>
      <c r="I107" s="56">
        <v>15</v>
      </c>
      <c r="J107" s="134"/>
      <c r="K107" s="57">
        <f t="shared" si="65"/>
        <v>44</v>
      </c>
      <c r="L107" s="56">
        <v>24</v>
      </c>
      <c r="M107" s="133"/>
      <c r="N107" s="56">
        <v>8</v>
      </c>
      <c r="O107" s="133"/>
      <c r="P107" s="56">
        <v>4</v>
      </c>
      <c r="Q107" s="58"/>
      <c r="R107" s="182"/>
      <c r="S107" s="58"/>
      <c r="T107" s="170">
        <f t="shared" ref="T107" si="81">P107+N107+L107+I107+G107+E107</f>
        <v>80</v>
      </c>
      <c r="U107" s="200">
        <f t="shared" ref="U107" si="82">T107+T108</f>
        <v>145</v>
      </c>
      <c r="V107" s="195"/>
      <c r="W107" s="195">
        <f t="shared" si="66"/>
        <v>86</v>
      </c>
      <c r="X107" s="101">
        <v>8</v>
      </c>
      <c r="Z107" s="109"/>
      <c r="AA107" s="109"/>
      <c r="AB107" s="109"/>
      <c r="AC107" s="109"/>
      <c r="AD107" s="109"/>
      <c r="AE107" s="109"/>
      <c r="AF107" s="109"/>
    </row>
    <row r="108" spans="1:33" ht="25.5" thickTop="1" thickBot="1">
      <c r="A108" s="197"/>
      <c r="B108" s="217"/>
      <c r="C108" s="217"/>
      <c r="D108" s="95" t="s">
        <v>24</v>
      </c>
      <c r="E108" s="59">
        <v>19</v>
      </c>
      <c r="F108" s="133"/>
      <c r="G108" s="59">
        <v>8</v>
      </c>
      <c r="H108" s="133"/>
      <c r="I108" s="59">
        <v>15</v>
      </c>
      <c r="J108" s="134"/>
      <c r="K108" s="57">
        <f t="shared" si="65"/>
        <v>42</v>
      </c>
      <c r="L108" s="59">
        <v>19</v>
      </c>
      <c r="M108" s="133"/>
      <c r="N108" s="59">
        <v>0</v>
      </c>
      <c r="O108" s="133"/>
      <c r="P108" s="59">
        <v>0</v>
      </c>
      <c r="Q108" s="58"/>
      <c r="R108" s="182">
        <v>4</v>
      </c>
      <c r="S108" s="58"/>
      <c r="T108" s="172">
        <f t="shared" ref="T108" si="83">R108+P108+N108+L108+I108+G108+E108</f>
        <v>65</v>
      </c>
      <c r="U108" s="201"/>
      <c r="V108" s="206"/>
      <c r="W108" s="206"/>
      <c r="X108" s="115"/>
    </row>
    <row r="109" spans="1:33" ht="25.5" thickTop="1" thickBot="1">
      <c r="A109" s="196">
        <v>9</v>
      </c>
      <c r="B109" s="198" t="s">
        <v>156</v>
      </c>
      <c r="C109" s="227" t="s">
        <v>92</v>
      </c>
      <c r="D109" s="94" t="s">
        <v>26</v>
      </c>
      <c r="E109" s="56">
        <v>16</v>
      </c>
      <c r="F109" s="133"/>
      <c r="G109" s="56">
        <v>2</v>
      </c>
      <c r="H109" s="133"/>
      <c r="I109" s="56">
        <v>1</v>
      </c>
      <c r="J109" s="134"/>
      <c r="K109" s="57">
        <f t="shared" si="65"/>
        <v>19</v>
      </c>
      <c r="L109" s="56">
        <v>18</v>
      </c>
      <c r="M109" s="133"/>
      <c r="N109" s="56">
        <v>10</v>
      </c>
      <c r="O109" s="133"/>
      <c r="P109" s="56">
        <v>7</v>
      </c>
      <c r="Q109" s="58"/>
      <c r="R109" s="182">
        <v>8</v>
      </c>
      <c r="S109" s="58"/>
      <c r="T109" s="170">
        <f>R109+P109+N109+L109+I109+G109+E109</f>
        <v>62</v>
      </c>
      <c r="U109" s="200">
        <f t="shared" ref="U109" si="84">T109+T110</f>
        <v>62</v>
      </c>
      <c r="V109" s="214"/>
      <c r="W109" s="195">
        <f t="shared" si="66"/>
        <v>59</v>
      </c>
      <c r="X109" s="101"/>
    </row>
    <row r="110" spans="1:33" ht="25.5" thickTop="1" thickBot="1">
      <c r="A110" s="197"/>
      <c r="B110" s="199"/>
      <c r="C110" s="228"/>
      <c r="D110" s="95" t="s">
        <v>24</v>
      </c>
      <c r="E110" s="59">
        <v>15</v>
      </c>
      <c r="F110" s="133"/>
      <c r="G110" s="59">
        <v>8</v>
      </c>
      <c r="H110" s="133"/>
      <c r="I110" s="59">
        <v>17</v>
      </c>
      <c r="J110" s="134" t="s">
        <v>221</v>
      </c>
      <c r="K110" s="57">
        <f t="shared" si="65"/>
        <v>40</v>
      </c>
      <c r="L110" s="59"/>
      <c r="M110" s="133"/>
      <c r="N110" s="59"/>
      <c r="O110" s="133"/>
      <c r="P110" s="59"/>
      <c r="Q110" s="58"/>
      <c r="R110" s="182"/>
      <c r="S110" s="58"/>
      <c r="T110" s="172"/>
      <c r="U110" s="201"/>
      <c r="V110" s="213"/>
      <c r="W110" s="206"/>
      <c r="X110" s="115"/>
    </row>
    <row r="111" spans="1:33" ht="25.5" thickTop="1" thickBot="1">
      <c r="A111" s="196">
        <v>10</v>
      </c>
      <c r="B111" s="198" t="s">
        <v>42</v>
      </c>
      <c r="C111" s="198" t="s">
        <v>43</v>
      </c>
      <c r="D111" s="94" t="s">
        <v>26</v>
      </c>
      <c r="E111" s="56">
        <v>20</v>
      </c>
      <c r="F111" s="133"/>
      <c r="G111" s="56">
        <v>8</v>
      </c>
      <c r="H111" s="133"/>
      <c r="I111" s="56">
        <v>10</v>
      </c>
      <c r="J111" s="134"/>
      <c r="K111" s="57">
        <f t="shared" si="65"/>
        <v>38</v>
      </c>
      <c r="L111" s="56">
        <v>10</v>
      </c>
      <c r="M111" s="133" t="s">
        <v>25</v>
      </c>
      <c r="N111" s="56"/>
      <c r="O111" s="133"/>
      <c r="P111" s="56"/>
      <c r="Q111" s="58"/>
      <c r="R111" s="182"/>
      <c r="S111" s="58"/>
      <c r="T111" s="170">
        <f t="shared" ref="T111" si="85">P111+N111+L111+I111+G111+E111</f>
        <v>48</v>
      </c>
      <c r="U111" s="200">
        <f t="shared" ref="U111" si="86">T111+T112</f>
        <v>48</v>
      </c>
      <c r="V111" s="195"/>
      <c r="W111" s="195">
        <f t="shared" si="66"/>
        <v>60</v>
      </c>
      <c r="X111" s="101"/>
    </row>
    <row r="112" spans="1:33" ht="25.5" thickTop="1" thickBot="1">
      <c r="A112" s="197"/>
      <c r="B112" s="199"/>
      <c r="C112" s="199"/>
      <c r="D112" s="95" t="s">
        <v>24</v>
      </c>
      <c r="E112" s="59">
        <v>19</v>
      </c>
      <c r="F112" s="133"/>
      <c r="G112" s="59">
        <v>3</v>
      </c>
      <c r="H112" s="133" t="s">
        <v>223</v>
      </c>
      <c r="I112" s="59"/>
      <c r="J112" s="134"/>
      <c r="K112" s="57">
        <f t="shared" si="65"/>
        <v>22</v>
      </c>
      <c r="L112" s="59"/>
      <c r="M112" s="133"/>
      <c r="N112" s="59"/>
      <c r="O112" s="133"/>
      <c r="P112" s="59"/>
      <c r="Q112" s="58"/>
      <c r="R112" s="182"/>
      <c r="S112" s="58"/>
      <c r="T112" s="172"/>
      <c r="U112" s="201"/>
      <c r="V112" s="206"/>
      <c r="W112" s="206"/>
      <c r="X112" s="115"/>
    </row>
    <row r="113" spans="1:24" ht="25.5" thickTop="1" thickBot="1">
      <c r="A113" s="196">
        <v>11</v>
      </c>
      <c r="B113" s="198" t="s">
        <v>157</v>
      </c>
      <c r="C113" s="198" t="s">
        <v>21</v>
      </c>
      <c r="D113" s="56" t="s">
        <v>26</v>
      </c>
      <c r="E113" s="56">
        <v>20</v>
      </c>
      <c r="F113" s="133"/>
      <c r="G113" s="56">
        <v>8</v>
      </c>
      <c r="H113" s="133"/>
      <c r="I113" s="56">
        <v>13</v>
      </c>
      <c r="J113" s="134"/>
      <c r="K113" s="57">
        <f t="shared" si="65"/>
        <v>41</v>
      </c>
      <c r="L113" s="56">
        <v>4</v>
      </c>
      <c r="M113" s="133" t="s">
        <v>25</v>
      </c>
      <c r="N113" s="56"/>
      <c r="O113" s="133"/>
      <c r="P113" s="56"/>
      <c r="Q113" s="58"/>
      <c r="R113" s="182"/>
      <c r="S113" s="58"/>
      <c r="T113" s="170">
        <f t="shared" ref="T113" si="87">P113+N113+L113+I113+G113+E113</f>
        <v>45</v>
      </c>
      <c r="U113" s="200">
        <f t="shared" ref="U113" si="88">T113+T114</f>
        <v>125</v>
      </c>
      <c r="V113" s="195"/>
      <c r="W113" s="195">
        <f t="shared" si="66"/>
        <v>83</v>
      </c>
      <c r="X113" s="101"/>
    </row>
    <row r="114" spans="1:24" ht="25.5" thickTop="1" thickBot="1">
      <c r="A114" s="197"/>
      <c r="B114" s="199"/>
      <c r="C114" s="199"/>
      <c r="D114" s="112" t="s">
        <v>24</v>
      </c>
      <c r="E114" s="112">
        <v>18</v>
      </c>
      <c r="F114" s="148"/>
      <c r="G114" s="112">
        <v>10</v>
      </c>
      <c r="H114" s="148"/>
      <c r="I114" s="112">
        <v>14</v>
      </c>
      <c r="J114" s="129"/>
      <c r="K114" s="149">
        <f t="shared" si="65"/>
        <v>42</v>
      </c>
      <c r="L114" s="112">
        <v>18</v>
      </c>
      <c r="M114" s="148"/>
      <c r="N114" s="112">
        <v>10</v>
      </c>
      <c r="O114" s="148"/>
      <c r="P114" s="112">
        <v>10</v>
      </c>
      <c r="Q114" s="150" t="s">
        <v>25</v>
      </c>
      <c r="R114" s="183"/>
      <c r="S114" s="150"/>
      <c r="T114" s="172">
        <f t="shared" ref="T114" si="89">R114+P114+N114+L114+I114+G114+E114</f>
        <v>80</v>
      </c>
      <c r="U114" s="201"/>
      <c r="V114" s="194"/>
      <c r="W114" s="194"/>
      <c r="X114" s="102">
        <v>5</v>
      </c>
    </row>
    <row r="115" spans="1:24" ht="25.5" thickTop="1" thickBot="1">
      <c r="A115" s="250">
        <v>12</v>
      </c>
      <c r="B115" s="220" t="s">
        <v>158</v>
      </c>
      <c r="C115" s="220" t="s">
        <v>159</v>
      </c>
      <c r="D115" s="147" t="s">
        <v>26</v>
      </c>
      <c r="E115" s="125">
        <v>18</v>
      </c>
      <c r="F115" s="148"/>
      <c r="G115" s="125">
        <v>10</v>
      </c>
      <c r="H115" s="148"/>
      <c r="I115" s="125">
        <v>15</v>
      </c>
      <c r="J115" s="129"/>
      <c r="K115" s="149">
        <f t="shared" si="65"/>
        <v>43</v>
      </c>
      <c r="L115" s="125">
        <v>13</v>
      </c>
      <c r="M115" s="148" t="s">
        <v>25</v>
      </c>
      <c r="N115" s="125"/>
      <c r="O115" s="148"/>
      <c r="P115" s="125"/>
      <c r="Q115" s="150"/>
      <c r="R115" s="183"/>
      <c r="S115" s="150"/>
      <c r="T115" s="170">
        <f t="shared" ref="T115" si="90">P115+N115+L115+I115+G115+E115</f>
        <v>56</v>
      </c>
      <c r="U115" s="200">
        <f t="shared" ref="U115" si="91">T115+T116</f>
        <v>124</v>
      </c>
      <c r="V115" s="204"/>
      <c r="W115" s="204">
        <f t="shared" si="66"/>
        <v>86</v>
      </c>
      <c r="X115" s="151"/>
    </row>
    <row r="116" spans="1:24" ht="25.5" thickTop="1" thickBot="1">
      <c r="A116" s="197"/>
      <c r="B116" s="199"/>
      <c r="C116" s="199"/>
      <c r="D116" s="95" t="s">
        <v>24</v>
      </c>
      <c r="E116" s="59">
        <v>20</v>
      </c>
      <c r="F116" s="133"/>
      <c r="G116" s="59">
        <v>10</v>
      </c>
      <c r="H116" s="133"/>
      <c r="I116" s="59">
        <v>13</v>
      </c>
      <c r="J116" s="134"/>
      <c r="K116" s="57">
        <f t="shared" si="65"/>
        <v>43</v>
      </c>
      <c r="L116" s="59">
        <v>15</v>
      </c>
      <c r="M116" s="133"/>
      <c r="N116" s="59">
        <v>10</v>
      </c>
      <c r="O116" s="133"/>
      <c r="P116" s="59"/>
      <c r="Q116" s="58"/>
      <c r="R116" s="182"/>
      <c r="S116" s="58"/>
      <c r="T116" s="172">
        <f t="shared" ref="T116" si="92">R116+P116+N116+L116+I116+G116+E116</f>
        <v>68</v>
      </c>
      <c r="U116" s="201"/>
      <c r="V116" s="206"/>
      <c r="W116" s="206"/>
      <c r="X116" s="102"/>
    </row>
    <row r="117" spans="1:24" ht="25.5" thickTop="1" thickBot="1">
      <c r="A117" s="196">
        <v>13</v>
      </c>
      <c r="B117" s="198" t="s">
        <v>160</v>
      </c>
      <c r="C117" s="198" t="s">
        <v>94</v>
      </c>
      <c r="D117" s="96" t="s">
        <v>26</v>
      </c>
      <c r="E117" s="123">
        <v>20</v>
      </c>
      <c r="F117" s="124"/>
      <c r="G117" s="123">
        <v>5</v>
      </c>
      <c r="H117" s="124"/>
      <c r="I117" s="123">
        <v>10</v>
      </c>
      <c r="J117" s="113"/>
      <c r="K117" s="57">
        <f t="shared" si="65"/>
        <v>35</v>
      </c>
      <c r="L117" s="123">
        <v>2</v>
      </c>
      <c r="M117" s="124"/>
      <c r="N117" s="123">
        <v>3</v>
      </c>
      <c r="O117" s="180" t="s">
        <v>25</v>
      </c>
      <c r="P117" s="123"/>
      <c r="Q117" s="51"/>
      <c r="R117" s="184"/>
      <c r="S117" s="51"/>
      <c r="T117" s="170">
        <f t="shared" ref="T117" si="93">P117+N117+L117+I117+G117+E117</f>
        <v>40</v>
      </c>
      <c r="U117" s="200">
        <f t="shared" ref="U117" si="94">T117+T118</f>
        <v>118</v>
      </c>
      <c r="V117" s="195"/>
      <c r="W117" s="195">
        <f t="shared" si="66"/>
        <v>74</v>
      </c>
      <c r="X117" s="101"/>
    </row>
    <row r="118" spans="1:24" ht="25.5" thickTop="1" thickBot="1">
      <c r="A118" s="197"/>
      <c r="B118" s="199"/>
      <c r="C118" s="199"/>
      <c r="D118" s="2" t="s">
        <v>24</v>
      </c>
      <c r="E118" s="59">
        <v>16</v>
      </c>
      <c r="F118" s="133"/>
      <c r="G118" s="59">
        <v>7</v>
      </c>
      <c r="H118" s="133"/>
      <c r="I118" s="59">
        <v>16</v>
      </c>
      <c r="J118" s="129"/>
      <c r="K118" s="57">
        <f t="shared" ref="K118:K156" si="95">E118+G118+I118</f>
        <v>39</v>
      </c>
      <c r="L118" s="59">
        <v>23</v>
      </c>
      <c r="M118" s="133"/>
      <c r="N118" s="59">
        <v>9</v>
      </c>
      <c r="O118" s="133"/>
      <c r="P118" s="59">
        <v>7</v>
      </c>
      <c r="Q118" s="58" t="s">
        <v>25</v>
      </c>
      <c r="R118" s="182"/>
      <c r="S118" s="58"/>
      <c r="T118" s="172">
        <f t="shared" ref="T118" si="96">R118+P118+N118+L118+I118+G118+E118</f>
        <v>78</v>
      </c>
      <c r="U118" s="201"/>
      <c r="V118" s="194"/>
      <c r="W118" s="194"/>
      <c r="X118" s="102">
        <v>3</v>
      </c>
    </row>
    <row r="119" spans="1:24" ht="25.5" thickTop="1" thickBot="1">
      <c r="A119" s="196">
        <v>14</v>
      </c>
      <c r="B119" s="271" t="s">
        <v>161</v>
      </c>
      <c r="C119" s="271" t="s">
        <v>162</v>
      </c>
      <c r="D119" s="96" t="s">
        <v>26</v>
      </c>
      <c r="E119" s="156">
        <v>18</v>
      </c>
      <c r="F119" s="157"/>
      <c r="G119" s="156">
        <v>4</v>
      </c>
      <c r="H119" s="157"/>
      <c r="I119" s="156">
        <v>10</v>
      </c>
      <c r="J119" s="113"/>
      <c r="K119" s="57">
        <f t="shared" si="95"/>
        <v>32</v>
      </c>
      <c r="L119" s="156">
        <v>11</v>
      </c>
      <c r="M119" s="157"/>
      <c r="N119" s="156">
        <v>10</v>
      </c>
      <c r="O119" s="157"/>
      <c r="P119" s="156">
        <v>10</v>
      </c>
      <c r="Q119" s="51" t="s">
        <v>25</v>
      </c>
      <c r="R119" s="184"/>
      <c r="S119" s="51"/>
      <c r="T119" s="170">
        <f t="shared" ref="T119" si="97">P119+N119+L119+I119+G119+E119</f>
        <v>63</v>
      </c>
      <c r="U119" s="200">
        <f t="shared" ref="U119" si="98">T119+T120</f>
        <v>143</v>
      </c>
      <c r="V119" s="195"/>
      <c r="W119" s="195">
        <f t="shared" ref="W119" si="99">K119+K120</f>
        <v>71</v>
      </c>
      <c r="X119" s="101"/>
    </row>
    <row r="120" spans="1:24" ht="25.5" thickTop="1" thickBot="1">
      <c r="A120" s="197"/>
      <c r="B120" s="272"/>
      <c r="C120" s="272"/>
      <c r="D120" s="2" t="s">
        <v>24</v>
      </c>
      <c r="E120" s="59">
        <v>12</v>
      </c>
      <c r="F120" s="133"/>
      <c r="G120" s="59">
        <v>9</v>
      </c>
      <c r="H120" s="133"/>
      <c r="I120" s="59">
        <v>18</v>
      </c>
      <c r="J120" s="129"/>
      <c r="K120" s="57">
        <f t="shared" si="95"/>
        <v>39</v>
      </c>
      <c r="L120" s="59">
        <v>24</v>
      </c>
      <c r="M120" s="133"/>
      <c r="N120" s="59">
        <v>8</v>
      </c>
      <c r="O120" s="133"/>
      <c r="P120" s="59">
        <v>6</v>
      </c>
      <c r="Q120" s="58"/>
      <c r="R120" s="182">
        <v>3</v>
      </c>
      <c r="S120" s="58"/>
      <c r="T120" s="172">
        <f t="shared" ref="T120" si="100">R120+P120+N120+L120+I120+G120+E120</f>
        <v>80</v>
      </c>
      <c r="U120" s="201"/>
      <c r="V120" s="194"/>
      <c r="W120" s="194"/>
      <c r="X120" s="102">
        <v>4</v>
      </c>
    </row>
    <row r="121" spans="1:24" ht="25.5" thickTop="1" thickBot="1">
      <c r="A121" s="196">
        <v>15</v>
      </c>
      <c r="B121" s="198" t="s">
        <v>163</v>
      </c>
      <c r="C121" s="198" t="s">
        <v>109</v>
      </c>
      <c r="D121" s="96" t="s">
        <v>26</v>
      </c>
      <c r="E121" s="156">
        <v>16</v>
      </c>
      <c r="F121" s="157"/>
      <c r="G121" s="156">
        <v>1</v>
      </c>
      <c r="H121" s="157"/>
      <c r="I121" s="156">
        <v>18</v>
      </c>
      <c r="J121" s="113"/>
      <c r="K121" s="57">
        <f t="shared" si="95"/>
        <v>35</v>
      </c>
      <c r="L121" s="156">
        <v>20</v>
      </c>
      <c r="M121" s="180" t="s">
        <v>221</v>
      </c>
      <c r="N121" s="156"/>
      <c r="O121" s="157"/>
      <c r="P121" s="156"/>
      <c r="Q121" s="51"/>
      <c r="R121" s="184"/>
      <c r="S121" s="51"/>
      <c r="T121" s="170"/>
      <c r="U121" s="200">
        <f t="shared" ref="U121" si="101">T121+T122</f>
        <v>0</v>
      </c>
      <c r="V121" s="195"/>
      <c r="W121" s="195">
        <f t="shared" ref="W121" si="102">K121+K122</f>
        <v>35</v>
      </c>
      <c r="X121" s="101"/>
    </row>
    <row r="122" spans="1:24" ht="25.5" thickTop="1" thickBot="1">
      <c r="A122" s="197"/>
      <c r="B122" s="199"/>
      <c r="C122" s="199"/>
      <c r="D122" s="2" t="s">
        <v>24</v>
      </c>
      <c r="E122" s="59" t="s">
        <v>221</v>
      </c>
      <c r="F122" s="133"/>
      <c r="G122" s="59"/>
      <c r="H122" s="133"/>
      <c r="I122" s="59"/>
      <c r="J122" s="129"/>
      <c r="K122" s="57"/>
      <c r="L122" s="59"/>
      <c r="M122" s="133"/>
      <c r="N122" s="59"/>
      <c r="O122" s="133"/>
      <c r="P122" s="59"/>
      <c r="Q122" s="58"/>
      <c r="R122" s="182"/>
      <c r="S122" s="58"/>
      <c r="T122" s="172"/>
      <c r="U122" s="201"/>
      <c r="V122" s="194"/>
      <c r="W122" s="194"/>
      <c r="X122" s="102"/>
    </row>
    <row r="123" spans="1:24" ht="25.5" thickTop="1" thickBot="1">
      <c r="A123" s="196">
        <v>16</v>
      </c>
      <c r="B123" s="198" t="s">
        <v>164</v>
      </c>
      <c r="C123" s="198" t="s">
        <v>43</v>
      </c>
      <c r="D123" s="96" t="s">
        <v>26</v>
      </c>
      <c r="E123" s="156">
        <v>15</v>
      </c>
      <c r="F123" s="157"/>
      <c r="G123" s="156">
        <v>7</v>
      </c>
      <c r="H123" s="157"/>
      <c r="I123" s="156">
        <v>12</v>
      </c>
      <c r="J123" s="113"/>
      <c r="K123" s="57">
        <f t="shared" si="95"/>
        <v>34</v>
      </c>
      <c r="L123" s="156">
        <v>14</v>
      </c>
      <c r="M123" s="157"/>
      <c r="N123" s="156">
        <v>10</v>
      </c>
      <c r="O123" s="180" t="s">
        <v>25</v>
      </c>
      <c r="P123" s="156"/>
      <c r="Q123" s="51"/>
      <c r="R123" s="184"/>
      <c r="S123" s="51"/>
      <c r="T123" s="170">
        <f t="shared" ref="T123" si="103">P123+N123+L123+I123+G123+E123</f>
        <v>58</v>
      </c>
      <c r="U123" s="200">
        <f t="shared" ref="U123" si="104">T123+T124</f>
        <v>58</v>
      </c>
      <c r="V123" s="195"/>
      <c r="W123" s="195">
        <f t="shared" ref="W123" si="105">K123+K124</f>
        <v>68</v>
      </c>
      <c r="X123" s="101"/>
    </row>
    <row r="124" spans="1:24" ht="25.5" thickTop="1" thickBot="1">
      <c r="A124" s="197"/>
      <c r="B124" s="199"/>
      <c r="C124" s="199"/>
      <c r="D124" s="2" t="s">
        <v>24</v>
      </c>
      <c r="E124" s="59">
        <v>18</v>
      </c>
      <c r="F124" s="133"/>
      <c r="G124" s="59">
        <v>8</v>
      </c>
      <c r="H124" s="133"/>
      <c r="I124" s="59">
        <v>8</v>
      </c>
      <c r="J124" s="129" t="s">
        <v>221</v>
      </c>
      <c r="K124" s="57">
        <f t="shared" si="95"/>
        <v>34</v>
      </c>
      <c r="L124" s="59"/>
      <c r="M124" s="133"/>
      <c r="N124" s="59"/>
      <c r="O124" s="133"/>
      <c r="P124" s="59"/>
      <c r="Q124" s="58"/>
      <c r="R124" s="182"/>
      <c r="S124" s="58"/>
      <c r="T124" s="172"/>
      <c r="U124" s="201"/>
      <c r="V124" s="194"/>
      <c r="W124" s="194"/>
      <c r="X124" s="102"/>
    </row>
    <row r="125" spans="1:24" ht="25.5" thickTop="1" thickBot="1">
      <c r="A125" s="196">
        <v>17</v>
      </c>
      <c r="B125" s="198" t="s">
        <v>158</v>
      </c>
      <c r="C125" s="198" t="s">
        <v>165</v>
      </c>
      <c r="D125" s="96" t="s">
        <v>26</v>
      </c>
      <c r="E125" s="179" t="s">
        <v>220</v>
      </c>
      <c r="F125" s="157"/>
      <c r="G125" s="156"/>
      <c r="H125" s="157"/>
      <c r="I125" s="156"/>
      <c r="J125" s="113"/>
      <c r="K125" s="57"/>
      <c r="L125" s="156"/>
      <c r="M125" s="157"/>
      <c r="N125" s="156"/>
      <c r="O125" s="157"/>
      <c r="P125" s="156"/>
      <c r="Q125" s="51"/>
      <c r="R125" s="184"/>
      <c r="S125" s="51"/>
      <c r="T125" s="170"/>
      <c r="U125" s="200">
        <f t="shared" ref="U125" si="106">T125+T126</f>
        <v>49</v>
      </c>
      <c r="V125" s="195"/>
      <c r="W125" s="195">
        <f t="shared" ref="W125" si="107">K125+K126</f>
        <v>33</v>
      </c>
      <c r="X125" s="101"/>
    </row>
    <row r="126" spans="1:24" ht="25.5" thickTop="1" thickBot="1">
      <c r="A126" s="197"/>
      <c r="B126" s="199"/>
      <c r="C126" s="199"/>
      <c r="D126" s="2" t="s">
        <v>24</v>
      </c>
      <c r="E126" s="59">
        <v>18</v>
      </c>
      <c r="F126" s="133"/>
      <c r="G126" s="59">
        <v>2</v>
      </c>
      <c r="H126" s="133"/>
      <c r="I126" s="59">
        <v>13</v>
      </c>
      <c r="J126" s="129"/>
      <c r="K126" s="57">
        <f t="shared" si="95"/>
        <v>33</v>
      </c>
      <c r="L126" s="59">
        <v>4</v>
      </c>
      <c r="M126" s="133"/>
      <c r="N126" s="59">
        <v>10</v>
      </c>
      <c r="O126" s="133"/>
      <c r="P126" s="59">
        <v>0</v>
      </c>
      <c r="Q126" s="58"/>
      <c r="R126" s="182">
        <v>2</v>
      </c>
      <c r="S126" s="58"/>
      <c r="T126" s="172">
        <f t="shared" ref="T126" si="108">R126+P126+N126+L126+I126+G126+E126</f>
        <v>49</v>
      </c>
      <c r="U126" s="201"/>
      <c r="V126" s="194"/>
      <c r="W126" s="194"/>
      <c r="X126" s="102"/>
    </row>
    <row r="127" spans="1:24" ht="25.5" thickTop="1" thickBot="1">
      <c r="A127" s="196">
        <v>18</v>
      </c>
      <c r="B127" s="198" t="s">
        <v>166</v>
      </c>
      <c r="C127" s="198" t="s">
        <v>167</v>
      </c>
      <c r="D127" s="96" t="s">
        <v>26</v>
      </c>
      <c r="E127" s="156">
        <v>16</v>
      </c>
      <c r="F127" s="157"/>
      <c r="G127" s="156">
        <v>4</v>
      </c>
      <c r="H127" s="157"/>
      <c r="I127" s="156">
        <v>10</v>
      </c>
      <c r="J127" s="113"/>
      <c r="K127" s="57">
        <f t="shared" si="95"/>
        <v>30</v>
      </c>
      <c r="L127" s="156">
        <v>24</v>
      </c>
      <c r="M127" s="180" t="s">
        <v>25</v>
      </c>
      <c r="N127" s="156"/>
      <c r="O127" s="157"/>
      <c r="P127" s="156"/>
      <c r="Q127" s="51"/>
      <c r="R127" s="184"/>
      <c r="S127" s="51"/>
      <c r="T127" s="170">
        <f t="shared" ref="T127" si="109">P127+N127+L127+I127+G127+E127</f>
        <v>54</v>
      </c>
      <c r="U127" s="200">
        <f t="shared" ref="U127" si="110">T127+T128</f>
        <v>77</v>
      </c>
      <c r="V127" s="195"/>
      <c r="W127" s="195">
        <f t="shared" ref="W127" si="111">K127+K128</f>
        <v>48</v>
      </c>
      <c r="X127" s="101"/>
    </row>
    <row r="128" spans="1:24" ht="25.5" thickTop="1" thickBot="1">
      <c r="A128" s="197"/>
      <c r="B128" s="199"/>
      <c r="C128" s="199"/>
      <c r="D128" s="2" t="s">
        <v>24</v>
      </c>
      <c r="E128" s="59">
        <v>1</v>
      </c>
      <c r="F128" s="133"/>
      <c r="G128" s="59">
        <v>5</v>
      </c>
      <c r="H128" s="133"/>
      <c r="I128" s="59">
        <v>12</v>
      </c>
      <c r="J128" s="129"/>
      <c r="K128" s="57">
        <f t="shared" si="95"/>
        <v>18</v>
      </c>
      <c r="L128" s="59">
        <v>5</v>
      </c>
      <c r="M128" s="133" t="s">
        <v>25</v>
      </c>
      <c r="N128" s="59"/>
      <c r="O128" s="133"/>
      <c r="P128" s="59"/>
      <c r="Q128" s="58"/>
      <c r="R128" s="182"/>
      <c r="S128" s="58"/>
      <c r="T128" s="172">
        <f t="shared" ref="T128" si="112">R128+P128+N128+L128+I128+G128+E128</f>
        <v>23</v>
      </c>
      <c r="U128" s="201"/>
      <c r="V128" s="194"/>
      <c r="W128" s="194"/>
      <c r="X128" s="102"/>
    </row>
    <row r="129" spans="1:24" ht="25.5" thickTop="1" thickBot="1">
      <c r="A129" s="196">
        <v>19</v>
      </c>
      <c r="B129" s="198" t="s">
        <v>168</v>
      </c>
      <c r="C129" s="198" t="s">
        <v>169</v>
      </c>
      <c r="D129" s="96" t="s">
        <v>26</v>
      </c>
      <c r="E129" s="156">
        <v>20</v>
      </c>
      <c r="F129" s="157"/>
      <c r="G129" s="156">
        <v>10</v>
      </c>
      <c r="H129" s="157"/>
      <c r="I129" s="156">
        <v>18</v>
      </c>
      <c r="J129" s="113"/>
      <c r="K129" s="57">
        <f t="shared" si="95"/>
        <v>48</v>
      </c>
      <c r="L129" s="156">
        <v>23</v>
      </c>
      <c r="M129" s="157"/>
      <c r="N129" s="156">
        <v>7</v>
      </c>
      <c r="O129" s="180" t="s">
        <v>25</v>
      </c>
      <c r="P129" s="156"/>
      <c r="Q129" s="51"/>
      <c r="R129" s="184"/>
      <c r="S129" s="51"/>
      <c r="T129" s="170">
        <f t="shared" ref="T129" si="113">P129+N129+L129+I129+G129+E129</f>
        <v>78</v>
      </c>
      <c r="U129" s="200">
        <f t="shared" ref="U129" si="114">T129+T130</f>
        <v>154</v>
      </c>
      <c r="V129" s="195"/>
      <c r="W129" s="195">
        <f t="shared" ref="W129" si="115">K129+K130</f>
        <v>84</v>
      </c>
      <c r="X129" s="101">
        <v>7</v>
      </c>
    </row>
    <row r="130" spans="1:24" ht="25.5" thickTop="1" thickBot="1">
      <c r="A130" s="197"/>
      <c r="B130" s="199"/>
      <c r="C130" s="199"/>
      <c r="D130" s="2" t="s">
        <v>24</v>
      </c>
      <c r="E130" s="59">
        <v>9</v>
      </c>
      <c r="F130" s="133"/>
      <c r="G130" s="59">
        <v>9</v>
      </c>
      <c r="H130" s="133"/>
      <c r="I130" s="59">
        <v>18</v>
      </c>
      <c r="J130" s="129"/>
      <c r="K130" s="57">
        <f t="shared" si="95"/>
        <v>36</v>
      </c>
      <c r="L130" s="59">
        <v>23</v>
      </c>
      <c r="M130" s="133"/>
      <c r="N130" s="59">
        <v>10</v>
      </c>
      <c r="O130" s="133"/>
      <c r="P130" s="59">
        <v>7</v>
      </c>
      <c r="Q130" s="58"/>
      <c r="R130" s="182"/>
      <c r="S130" s="58"/>
      <c r="T130" s="172">
        <f t="shared" ref="T130" si="116">R130+P130+N130+L130+I130+G130+E130</f>
        <v>76</v>
      </c>
      <c r="U130" s="201"/>
      <c r="V130" s="194"/>
      <c r="W130" s="194"/>
      <c r="X130" s="102">
        <v>2</v>
      </c>
    </row>
    <row r="131" spans="1:24" ht="25.5" thickTop="1" thickBot="1">
      <c r="A131" s="196">
        <v>20</v>
      </c>
      <c r="B131" s="198" t="s">
        <v>170</v>
      </c>
      <c r="C131" s="198" t="s">
        <v>171</v>
      </c>
      <c r="D131" s="96" t="s">
        <v>26</v>
      </c>
      <c r="E131" s="156">
        <v>20</v>
      </c>
      <c r="F131" s="157"/>
      <c r="G131" s="156">
        <v>9</v>
      </c>
      <c r="H131" s="157"/>
      <c r="I131" s="156">
        <v>16</v>
      </c>
      <c r="J131" s="113"/>
      <c r="K131" s="57">
        <f t="shared" si="95"/>
        <v>45</v>
      </c>
      <c r="L131" s="156">
        <v>13</v>
      </c>
      <c r="M131" s="157"/>
      <c r="N131" s="156">
        <v>10</v>
      </c>
      <c r="O131" s="180" t="s">
        <v>25</v>
      </c>
      <c r="P131" s="156"/>
      <c r="Q131" s="51"/>
      <c r="R131" s="184"/>
      <c r="S131" s="51"/>
      <c r="T131" s="170">
        <f t="shared" ref="T131" si="117">P131+N131+L131+I131+G131+E131</f>
        <v>68</v>
      </c>
      <c r="U131" s="200">
        <f t="shared" ref="U131" si="118">T131+T132</f>
        <v>150</v>
      </c>
      <c r="V131" s="195"/>
      <c r="W131" s="195">
        <f t="shared" ref="W131" si="119">K131+K132</f>
        <v>83</v>
      </c>
      <c r="X131" s="101">
        <v>3</v>
      </c>
    </row>
    <row r="132" spans="1:24" ht="25.5" thickTop="1" thickBot="1">
      <c r="A132" s="197"/>
      <c r="B132" s="199"/>
      <c r="C132" s="199"/>
      <c r="D132" s="2" t="s">
        <v>24</v>
      </c>
      <c r="E132" s="59">
        <v>14</v>
      </c>
      <c r="F132" s="133"/>
      <c r="G132" s="59">
        <v>8</v>
      </c>
      <c r="H132" s="133"/>
      <c r="I132" s="59">
        <v>16</v>
      </c>
      <c r="J132" s="129"/>
      <c r="K132" s="57">
        <f t="shared" si="95"/>
        <v>38</v>
      </c>
      <c r="L132" s="59">
        <v>24</v>
      </c>
      <c r="M132" s="133"/>
      <c r="N132" s="59">
        <v>10</v>
      </c>
      <c r="O132" s="133"/>
      <c r="P132" s="59">
        <v>10</v>
      </c>
      <c r="Q132" s="58"/>
      <c r="R132" s="182">
        <v>0</v>
      </c>
      <c r="S132" s="58"/>
      <c r="T132" s="172">
        <f t="shared" ref="T132" si="120">R132+P132+N132+L132+I132+G132+E132</f>
        <v>82</v>
      </c>
      <c r="U132" s="201"/>
      <c r="V132" s="194"/>
      <c r="W132" s="194"/>
      <c r="X132" s="102">
        <v>7</v>
      </c>
    </row>
    <row r="133" spans="1:24" ht="25.5" thickTop="1" thickBot="1">
      <c r="A133" s="260" t="s">
        <v>184</v>
      </c>
      <c r="B133" s="198" t="s">
        <v>55</v>
      </c>
      <c r="C133" s="198" t="s">
        <v>172</v>
      </c>
      <c r="D133" s="96" t="s">
        <v>26</v>
      </c>
      <c r="E133" s="156">
        <v>20</v>
      </c>
      <c r="F133" s="157"/>
      <c r="G133" s="156">
        <v>10</v>
      </c>
      <c r="H133" s="157"/>
      <c r="I133" s="156">
        <v>10</v>
      </c>
      <c r="J133" s="113"/>
      <c r="K133" s="57">
        <f t="shared" si="95"/>
        <v>40</v>
      </c>
      <c r="L133" s="156">
        <v>10</v>
      </c>
      <c r="M133" s="180" t="s">
        <v>25</v>
      </c>
      <c r="N133" s="156"/>
      <c r="O133" s="157"/>
      <c r="P133" s="156"/>
      <c r="Q133" s="51"/>
      <c r="R133" s="184"/>
      <c r="S133" s="51"/>
      <c r="T133" s="170">
        <f t="shared" ref="T133" si="121">P133+N133+L133+I133+G133+E133</f>
        <v>50</v>
      </c>
      <c r="U133" s="200">
        <f t="shared" ref="U133" si="122">T133+T134</f>
        <v>128</v>
      </c>
      <c r="V133" s="195"/>
      <c r="W133" s="195">
        <f t="shared" ref="W133" si="123">K133+K134</f>
        <v>82</v>
      </c>
      <c r="X133" s="177"/>
    </row>
    <row r="134" spans="1:24" ht="25.5" thickTop="1" thickBot="1">
      <c r="A134" s="261"/>
      <c r="B134" s="199"/>
      <c r="C134" s="199"/>
      <c r="D134" s="2" t="s">
        <v>24</v>
      </c>
      <c r="E134" s="59">
        <v>18</v>
      </c>
      <c r="F134" s="133"/>
      <c r="G134" s="59">
        <v>8</v>
      </c>
      <c r="H134" s="133"/>
      <c r="I134" s="59">
        <v>16</v>
      </c>
      <c r="J134" s="129"/>
      <c r="K134" s="57">
        <f t="shared" si="95"/>
        <v>42</v>
      </c>
      <c r="L134" s="59">
        <v>21</v>
      </c>
      <c r="M134" s="133"/>
      <c r="N134" s="59">
        <v>6</v>
      </c>
      <c r="O134" s="133"/>
      <c r="P134" s="59">
        <v>0</v>
      </c>
      <c r="Q134" s="58"/>
      <c r="R134" s="182">
        <v>9</v>
      </c>
      <c r="S134" s="58"/>
      <c r="T134" s="172">
        <f t="shared" ref="T134" si="124">R134+P134+N134+L134+I134+G134+E134</f>
        <v>78</v>
      </c>
      <c r="U134" s="201"/>
      <c r="V134" s="194"/>
      <c r="W134" s="194"/>
      <c r="X134" s="178"/>
    </row>
    <row r="135" spans="1:24" ht="25.5" thickTop="1" thickBot="1">
      <c r="A135" s="260" t="s">
        <v>185</v>
      </c>
      <c r="B135" s="198" t="s">
        <v>44</v>
      </c>
      <c r="C135" s="198" t="s">
        <v>40</v>
      </c>
      <c r="D135" s="96" t="s">
        <v>26</v>
      </c>
      <c r="E135" s="156">
        <v>16</v>
      </c>
      <c r="F135" s="157"/>
      <c r="G135" s="156">
        <v>6</v>
      </c>
      <c r="H135" s="157"/>
      <c r="I135" s="156">
        <v>13</v>
      </c>
      <c r="J135" s="113"/>
      <c r="K135" s="57">
        <f t="shared" si="95"/>
        <v>35</v>
      </c>
      <c r="L135" s="156">
        <v>15</v>
      </c>
      <c r="M135" s="157"/>
      <c r="N135" s="156">
        <v>7</v>
      </c>
      <c r="O135" s="180" t="s">
        <v>25</v>
      </c>
      <c r="P135" s="156"/>
      <c r="Q135" s="51"/>
      <c r="R135" s="184"/>
      <c r="S135" s="51"/>
      <c r="T135" s="170">
        <f t="shared" ref="T135" si="125">P135+N135+L135+I135+G135+E135</f>
        <v>57</v>
      </c>
      <c r="U135" s="200">
        <f t="shared" ref="U135" si="126">T135+T136</f>
        <v>126</v>
      </c>
      <c r="V135" s="195"/>
      <c r="W135" s="195">
        <f t="shared" ref="W135" si="127">K135+K136</f>
        <v>71</v>
      </c>
      <c r="X135" s="177"/>
    </row>
    <row r="136" spans="1:24" ht="25.5" thickTop="1" thickBot="1">
      <c r="A136" s="261"/>
      <c r="B136" s="199"/>
      <c r="C136" s="199"/>
      <c r="D136" s="2" t="s">
        <v>24</v>
      </c>
      <c r="E136" s="59">
        <v>15</v>
      </c>
      <c r="F136" s="133"/>
      <c r="G136" s="59">
        <v>8</v>
      </c>
      <c r="H136" s="133"/>
      <c r="I136" s="59">
        <v>13</v>
      </c>
      <c r="J136" s="129"/>
      <c r="K136" s="57">
        <f t="shared" si="95"/>
        <v>36</v>
      </c>
      <c r="L136" s="59">
        <v>23</v>
      </c>
      <c r="M136" s="133"/>
      <c r="N136" s="59">
        <v>10</v>
      </c>
      <c r="O136" s="133"/>
      <c r="P136" s="59">
        <v>0</v>
      </c>
      <c r="Q136" s="58"/>
      <c r="R136" s="182">
        <v>0</v>
      </c>
      <c r="S136" s="58"/>
      <c r="T136" s="172">
        <f t="shared" ref="T136" si="128">R136+P136+N136+L136+I136+G136+E136</f>
        <v>69</v>
      </c>
      <c r="U136" s="201"/>
      <c r="V136" s="194"/>
      <c r="W136" s="194"/>
      <c r="X136" s="178"/>
    </row>
    <row r="137" spans="1:24" ht="25.5" thickTop="1" thickBot="1">
      <c r="A137" s="196">
        <v>23</v>
      </c>
      <c r="B137" s="198" t="s">
        <v>173</v>
      </c>
      <c r="C137" s="198" t="s">
        <v>174</v>
      </c>
      <c r="D137" s="96" t="s">
        <v>26</v>
      </c>
      <c r="E137" s="156">
        <v>20</v>
      </c>
      <c r="F137" s="157"/>
      <c r="G137" s="156">
        <v>8</v>
      </c>
      <c r="H137" s="157"/>
      <c r="I137" s="156">
        <v>12</v>
      </c>
      <c r="J137" s="113"/>
      <c r="K137" s="57">
        <f t="shared" si="95"/>
        <v>40</v>
      </c>
      <c r="L137" s="156">
        <v>14</v>
      </c>
      <c r="M137" s="157"/>
      <c r="N137" s="156">
        <v>10</v>
      </c>
      <c r="O137" s="180" t="s">
        <v>25</v>
      </c>
      <c r="P137" s="156"/>
      <c r="Q137" s="51"/>
      <c r="R137" s="184"/>
      <c r="S137" s="51"/>
      <c r="T137" s="170">
        <f t="shared" ref="T137" si="129">P137+N137+L137+I137+G137+E137</f>
        <v>64</v>
      </c>
      <c r="U137" s="200">
        <f t="shared" ref="U137" si="130">T137+T138</f>
        <v>157</v>
      </c>
      <c r="V137" s="195"/>
      <c r="W137" s="195">
        <f t="shared" ref="W137" si="131">K137+K138</f>
        <v>82</v>
      </c>
      <c r="X137" s="101"/>
    </row>
    <row r="138" spans="1:24" ht="25.5" thickTop="1" thickBot="1">
      <c r="A138" s="197"/>
      <c r="B138" s="199"/>
      <c r="C138" s="199"/>
      <c r="D138" s="2" t="s">
        <v>24</v>
      </c>
      <c r="E138" s="59">
        <v>16</v>
      </c>
      <c r="F138" s="133"/>
      <c r="G138" s="59">
        <v>7</v>
      </c>
      <c r="H138" s="133"/>
      <c r="I138" s="59">
        <v>19</v>
      </c>
      <c r="J138" s="129"/>
      <c r="K138" s="57">
        <f t="shared" si="95"/>
        <v>42</v>
      </c>
      <c r="L138" s="59">
        <v>22</v>
      </c>
      <c r="M138" s="133"/>
      <c r="N138" s="59">
        <v>10</v>
      </c>
      <c r="O138" s="133"/>
      <c r="P138" s="59">
        <v>9</v>
      </c>
      <c r="Q138" s="58"/>
      <c r="R138" s="182">
        <v>10</v>
      </c>
      <c r="S138" s="58"/>
      <c r="T138" s="172">
        <f t="shared" ref="T138" si="132">R138+P138+N138+L138+I138+G138+E138</f>
        <v>93</v>
      </c>
      <c r="U138" s="201"/>
      <c r="V138" s="194"/>
      <c r="W138" s="194"/>
      <c r="X138" s="102">
        <v>10</v>
      </c>
    </row>
    <row r="139" spans="1:24" ht="25.5" thickTop="1" thickBot="1">
      <c r="A139" s="196">
        <v>24</v>
      </c>
      <c r="B139" s="198" t="s">
        <v>147</v>
      </c>
      <c r="C139" s="198" t="s">
        <v>116</v>
      </c>
      <c r="D139" s="96" t="s">
        <v>26</v>
      </c>
      <c r="E139" s="156"/>
      <c r="F139" s="157"/>
      <c r="G139" s="156"/>
      <c r="H139" s="157"/>
      <c r="I139" s="156"/>
      <c r="J139" s="113"/>
      <c r="K139" s="57">
        <f t="shared" si="95"/>
        <v>0</v>
      </c>
      <c r="L139" s="156"/>
      <c r="M139" s="157"/>
      <c r="N139" s="156"/>
      <c r="O139" s="157"/>
      <c r="P139" s="156"/>
      <c r="Q139" s="51"/>
      <c r="R139" s="184"/>
      <c r="S139" s="51"/>
      <c r="T139" s="170">
        <f t="shared" ref="T139" si="133">P139+N139+L139+I139+G139+E139</f>
        <v>0</v>
      </c>
      <c r="U139" s="200">
        <f t="shared" ref="U139" si="134">T139+T140</f>
        <v>82</v>
      </c>
      <c r="V139" s="195"/>
      <c r="W139" s="195">
        <f t="shared" ref="W139" si="135">K139+K140</f>
        <v>45</v>
      </c>
      <c r="X139" s="101"/>
    </row>
    <row r="140" spans="1:24" ht="25.5" thickTop="1" thickBot="1">
      <c r="A140" s="197"/>
      <c r="B140" s="199"/>
      <c r="C140" s="199"/>
      <c r="D140" s="2" t="s">
        <v>24</v>
      </c>
      <c r="E140" s="59">
        <v>20</v>
      </c>
      <c r="F140" s="133"/>
      <c r="G140" s="59">
        <v>10</v>
      </c>
      <c r="H140" s="133"/>
      <c r="I140" s="59">
        <v>15</v>
      </c>
      <c r="J140" s="129"/>
      <c r="K140" s="57">
        <f t="shared" si="95"/>
        <v>45</v>
      </c>
      <c r="L140" s="59">
        <v>22</v>
      </c>
      <c r="M140" s="133"/>
      <c r="N140" s="59">
        <v>10</v>
      </c>
      <c r="O140" s="133"/>
      <c r="P140" s="59">
        <v>0</v>
      </c>
      <c r="Q140" s="58"/>
      <c r="R140" s="182">
        <v>5</v>
      </c>
      <c r="S140" s="58"/>
      <c r="T140" s="172">
        <f t="shared" ref="T140" si="136">R140+P140+N140+L140+I140+G140+E140</f>
        <v>82</v>
      </c>
      <c r="U140" s="201"/>
      <c r="V140" s="194"/>
      <c r="W140" s="194"/>
      <c r="X140" s="102">
        <v>8</v>
      </c>
    </row>
    <row r="141" spans="1:24" ht="25.5" thickTop="1" thickBot="1">
      <c r="A141" s="196">
        <v>25</v>
      </c>
      <c r="B141" s="198" t="s">
        <v>225</v>
      </c>
      <c r="C141" s="198" t="s">
        <v>175</v>
      </c>
      <c r="D141" s="96" t="s">
        <v>26</v>
      </c>
      <c r="E141" s="156">
        <v>20</v>
      </c>
      <c r="F141" s="157"/>
      <c r="G141" s="156">
        <v>9</v>
      </c>
      <c r="H141" s="157"/>
      <c r="I141" s="156">
        <v>7</v>
      </c>
      <c r="J141" s="113"/>
      <c r="K141" s="57">
        <f t="shared" si="95"/>
        <v>36</v>
      </c>
      <c r="L141" s="156">
        <v>6</v>
      </c>
      <c r="M141" s="180" t="s">
        <v>221</v>
      </c>
      <c r="N141" s="156"/>
      <c r="O141" s="157"/>
      <c r="P141" s="156"/>
      <c r="Q141" s="51"/>
      <c r="R141" s="184"/>
      <c r="S141" s="51"/>
      <c r="T141" s="170"/>
      <c r="U141" s="200">
        <f t="shared" ref="U141" si="137">T141+T142</f>
        <v>0</v>
      </c>
      <c r="V141" s="195"/>
      <c r="W141" s="195">
        <f t="shared" ref="W141" si="138">K141+K142</f>
        <v>36</v>
      </c>
      <c r="X141" s="101"/>
    </row>
    <row r="142" spans="1:24" ht="25.5" thickTop="1" thickBot="1">
      <c r="A142" s="197"/>
      <c r="B142" s="199"/>
      <c r="C142" s="199"/>
      <c r="D142" s="2" t="s">
        <v>24</v>
      </c>
      <c r="E142" s="59"/>
      <c r="F142" s="133"/>
      <c r="G142" s="59"/>
      <c r="H142" s="133"/>
      <c r="I142" s="59"/>
      <c r="J142" s="129"/>
      <c r="K142" s="57">
        <f t="shared" si="95"/>
        <v>0</v>
      </c>
      <c r="L142" s="59"/>
      <c r="M142" s="133"/>
      <c r="N142" s="59"/>
      <c r="O142" s="133"/>
      <c r="P142" s="59"/>
      <c r="Q142" s="58"/>
      <c r="R142" s="182"/>
      <c r="S142" s="58"/>
      <c r="T142" s="172">
        <f t="shared" ref="T142" si="139">R142+P142+N142+L142+I142+G142+E142</f>
        <v>0</v>
      </c>
      <c r="U142" s="201"/>
      <c r="V142" s="194"/>
      <c r="W142" s="194"/>
      <c r="X142" s="102"/>
    </row>
    <row r="143" spans="1:24" ht="25.5" thickTop="1" thickBot="1">
      <c r="A143" s="196">
        <v>26</v>
      </c>
      <c r="B143" s="271" t="s">
        <v>176</v>
      </c>
      <c r="C143" s="271" t="s">
        <v>177</v>
      </c>
      <c r="D143" s="96" t="s">
        <v>26</v>
      </c>
      <c r="E143" s="156">
        <v>19</v>
      </c>
      <c r="F143" s="157"/>
      <c r="G143" s="156">
        <v>10</v>
      </c>
      <c r="H143" s="157"/>
      <c r="I143" s="156">
        <v>18</v>
      </c>
      <c r="J143" s="113"/>
      <c r="K143" s="57">
        <f t="shared" si="95"/>
        <v>47</v>
      </c>
      <c r="L143" s="156">
        <v>19</v>
      </c>
      <c r="M143" s="180" t="s">
        <v>25</v>
      </c>
      <c r="N143" s="156"/>
      <c r="O143" s="157"/>
      <c r="P143" s="156"/>
      <c r="Q143" s="51"/>
      <c r="R143" s="184"/>
      <c r="S143" s="51"/>
      <c r="T143" s="170">
        <f t="shared" ref="T143" si="140">P143+N143+L143+I143+G143+E143</f>
        <v>66</v>
      </c>
      <c r="U143" s="200">
        <f t="shared" ref="U143" si="141">T143+T144</f>
        <v>146</v>
      </c>
      <c r="V143" s="195"/>
      <c r="W143" s="195">
        <f t="shared" ref="W143" si="142">K143+K144</f>
        <v>93</v>
      </c>
      <c r="X143" s="101">
        <v>1</v>
      </c>
    </row>
    <row r="144" spans="1:24" ht="25.5" thickTop="1" thickBot="1">
      <c r="A144" s="197"/>
      <c r="B144" s="272"/>
      <c r="C144" s="272"/>
      <c r="D144" s="2" t="s">
        <v>24</v>
      </c>
      <c r="E144" s="59">
        <v>19</v>
      </c>
      <c r="F144" s="133"/>
      <c r="G144" s="59">
        <v>10</v>
      </c>
      <c r="H144" s="133"/>
      <c r="I144" s="59">
        <v>17</v>
      </c>
      <c r="J144" s="129"/>
      <c r="K144" s="57">
        <f t="shared" si="95"/>
        <v>46</v>
      </c>
      <c r="L144" s="59">
        <v>24</v>
      </c>
      <c r="M144" s="133"/>
      <c r="N144" s="59">
        <v>10</v>
      </c>
      <c r="O144" s="133" t="s">
        <v>25</v>
      </c>
      <c r="P144" s="59"/>
      <c r="Q144" s="58"/>
      <c r="R144" s="182"/>
      <c r="S144" s="58"/>
      <c r="T144" s="172">
        <f t="shared" ref="T144" si="143">R144+P144+N144+L144+I144+G144+E144</f>
        <v>80</v>
      </c>
      <c r="U144" s="201"/>
      <c r="V144" s="194"/>
      <c r="W144" s="194"/>
      <c r="X144" s="102">
        <v>6</v>
      </c>
    </row>
    <row r="145" spans="1:24" ht="25.5" thickTop="1" thickBot="1">
      <c r="A145" s="196">
        <v>27</v>
      </c>
      <c r="B145" s="198" t="s">
        <v>178</v>
      </c>
      <c r="C145" s="198" t="s">
        <v>179</v>
      </c>
      <c r="D145" s="96" t="s">
        <v>26</v>
      </c>
      <c r="E145" s="156">
        <v>20</v>
      </c>
      <c r="F145" s="157"/>
      <c r="G145" s="156">
        <v>10</v>
      </c>
      <c r="H145" s="157"/>
      <c r="I145" s="156">
        <v>13</v>
      </c>
      <c r="J145" s="113"/>
      <c r="K145" s="57">
        <f t="shared" si="95"/>
        <v>43</v>
      </c>
      <c r="L145" s="156">
        <v>16</v>
      </c>
      <c r="M145" s="157"/>
      <c r="N145" s="156">
        <v>10</v>
      </c>
      <c r="O145" s="157"/>
      <c r="P145" s="156"/>
      <c r="Q145" s="51"/>
      <c r="R145" s="184"/>
      <c r="S145" s="51"/>
      <c r="T145" s="170">
        <f t="shared" ref="T145" si="144">P145+N145+L145+I145+G145+E145</f>
        <v>69</v>
      </c>
      <c r="U145" s="200">
        <f t="shared" ref="U145" si="145">T145+T146</f>
        <v>134</v>
      </c>
      <c r="V145" s="195"/>
      <c r="W145" s="195">
        <f t="shared" ref="W145" si="146">K145+K146</f>
        <v>75</v>
      </c>
      <c r="X145" s="101">
        <v>4</v>
      </c>
    </row>
    <row r="146" spans="1:24" ht="25.5" thickTop="1" thickBot="1">
      <c r="A146" s="197"/>
      <c r="B146" s="199"/>
      <c r="C146" s="199"/>
      <c r="D146" s="2" t="s">
        <v>24</v>
      </c>
      <c r="E146" s="59">
        <v>15</v>
      </c>
      <c r="F146" s="133"/>
      <c r="G146" s="59">
        <v>6</v>
      </c>
      <c r="H146" s="133"/>
      <c r="I146" s="59">
        <v>11</v>
      </c>
      <c r="J146" s="129"/>
      <c r="K146" s="57">
        <f t="shared" si="95"/>
        <v>32</v>
      </c>
      <c r="L146" s="59">
        <v>20</v>
      </c>
      <c r="M146" s="133"/>
      <c r="N146" s="59">
        <v>7</v>
      </c>
      <c r="O146" s="133"/>
      <c r="P146" s="59">
        <v>0</v>
      </c>
      <c r="Q146" s="58"/>
      <c r="R146" s="182">
        <v>6</v>
      </c>
      <c r="S146" s="58"/>
      <c r="T146" s="172">
        <f t="shared" ref="T146" si="147">R146+P146+N146+L146+I146+G146+E146</f>
        <v>65</v>
      </c>
      <c r="U146" s="201"/>
      <c r="V146" s="194"/>
      <c r="W146" s="194"/>
      <c r="X146" s="102"/>
    </row>
    <row r="147" spans="1:24" ht="25.5" thickTop="1" thickBot="1">
      <c r="A147" s="196">
        <v>28</v>
      </c>
      <c r="B147" s="198" t="s">
        <v>180</v>
      </c>
      <c r="C147" s="198" t="s">
        <v>181</v>
      </c>
      <c r="D147" s="96" t="s">
        <v>26</v>
      </c>
      <c r="E147" s="156">
        <v>16</v>
      </c>
      <c r="F147" s="157"/>
      <c r="G147" s="156">
        <v>7</v>
      </c>
      <c r="H147" s="157"/>
      <c r="I147" s="156">
        <v>5</v>
      </c>
      <c r="J147" s="113" t="s">
        <v>221</v>
      </c>
      <c r="K147" s="57">
        <f t="shared" si="95"/>
        <v>28</v>
      </c>
      <c r="L147" s="156"/>
      <c r="M147" s="157"/>
      <c r="N147" s="156"/>
      <c r="O147" s="157"/>
      <c r="P147" s="156"/>
      <c r="Q147" s="51"/>
      <c r="R147" s="184"/>
      <c r="S147" s="51"/>
      <c r="T147" s="170"/>
      <c r="U147" s="200">
        <f t="shared" ref="U147" si="148">T147+T148</f>
        <v>70</v>
      </c>
      <c r="V147" s="195"/>
      <c r="W147" s="195">
        <f t="shared" ref="W147" si="149">K147+K148</f>
        <v>60</v>
      </c>
      <c r="X147" s="101"/>
    </row>
    <row r="148" spans="1:24" ht="25.5" thickTop="1" thickBot="1">
      <c r="A148" s="197"/>
      <c r="B148" s="199"/>
      <c r="C148" s="199"/>
      <c r="D148" s="2" t="s">
        <v>24</v>
      </c>
      <c r="E148" s="59">
        <v>16</v>
      </c>
      <c r="F148" s="133"/>
      <c r="G148" s="59">
        <v>7</v>
      </c>
      <c r="H148" s="133"/>
      <c r="I148" s="59">
        <v>9</v>
      </c>
      <c r="J148" s="129"/>
      <c r="K148" s="57">
        <f t="shared" si="95"/>
        <v>32</v>
      </c>
      <c r="L148" s="59">
        <v>18</v>
      </c>
      <c r="M148" s="133"/>
      <c r="N148" s="59">
        <v>10</v>
      </c>
      <c r="O148" s="133"/>
      <c r="P148" s="59">
        <v>0</v>
      </c>
      <c r="Q148" s="58"/>
      <c r="R148" s="182">
        <v>10</v>
      </c>
      <c r="S148" s="58"/>
      <c r="T148" s="172">
        <f t="shared" ref="T148" si="150">R148+P148+N148+L148+I148+G148+E148</f>
        <v>70</v>
      </c>
      <c r="U148" s="201"/>
      <c r="V148" s="194"/>
      <c r="W148" s="194"/>
      <c r="X148" s="102"/>
    </row>
    <row r="149" spans="1:24" ht="25.5" thickTop="1" thickBot="1">
      <c r="A149" s="196">
        <v>29</v>
      </c>
      <c r="B149" s="198" t="s">
        <v>182</v>
      </c>
      <c r="C149" s="198" t="s">
        <v>183</v>
      </c>
      <c r="D149" s="96" t="s">
        <v>26</v>
      </c>
      <c r="E149" s="156">
        <v>20</v>
      </c>
      <c r="F149" s="157"/>
      <c r="G149" s="156">
        <v>8</v>
      </c>
      <c r="H149" s="157"/>
      <c r="I149" s="156">
        <v>15</v>
      </c>
      <c r="J149" s="113"/>
      <c r="K149" s="57">
        <f t="shared" si="95"/>
        <v>43</v>
      </c>
      <c r="L149" s="156">
        <v>17</v>
      </c>
      <c r="M149" s="157"/>
      <c r="N149" s="156">
        <v>4</v>
      </c>
      <c r="O149" s="157"/>
      <c r="P149" s="156">
        <v>10</v>
      </c>
      <c r="Q149" s="51" t="s">
        <v>25</v>
      </c>
      <c r="R149" s="184"/>
      <c r="S149" s="51"/>
      <c r="T149" s="170">
        <f t="shared" ref="T149" si="151">P149+N149+L149+I149+G149+E149</f>
        <v>74</v>
      </c>
      <c r="U149" s="200">
        <f t="shared" ref="U149" si="152">T149+T150</f>
        <v>137</v>
      </c>
      <c r="V149" s="195"/>
      <c r="W149" s="195">
        <f t="shared" ref="W149" si="153">K149+K150</f>
        <v>74</v>
      </c>
      <c r="X149" s="101">
        <v>5</v>
      </c>
    </row>
    <row r="150" spans="1:24" ht="25.5" thickTop="1" thickBot="1">
      <c r="A150" s="197"/>
      <c r="B150" s="199"/>
      <c r="C150" s="199"/>
      <c r="D150" s="2" t="s">
        <v>24</v>
      </c>
      <c r="E150" s="59">
        <v>5</v>
      </c>
      <c r="F150" s="133"/>
      <c r="G150" s="59">
        <v>9</v>
      </c>
      <c r="H150" s="133"/>
      <c r="I150" s="59">
        <v>17</v>
      </c>
      <c r="J150" s="129"/>
      <c r="K150" s="57">
        <f t="shared" si="95"/>
        <v>31</v>
      </c>
      <c r="L150" s="59">
        <v>22</v>
      </c>
      <c r="M150" s="133"/>
      <c r="N150" s="59">
        <v>10</v>
      </c>
      <c r="O150" s="133"/>
      <c r="P150" s="59">
        <v>0</v>
      </c>
      <c r="Q150" s="58"/>
      <c r="R150" s="182">
        <v>0</v>
      </c>
      <c r="S150" s="58"/>
      <c r="T150" s="172">
        <f t="shared" ref="T150" si="154">R150+P150+N150+L150+I150+G150+E150</f>
        <v>63</v>
      </c>
      <c r="U150" s="201"/>
      <c r="V150" s="194"/>
      <c r="W150" s="194"/>
      <c r="X150" s="102"/>
    </row>
    <row r="151" spans="1:24" ht="25.5" thickTop="1" thickBot="1">
      <c r="A151" s="196">
        <v>30</v>
      </c>
      <c r="B151" s="198"/>
      <c r="C151" s="198"/>
      <c r="D151" s="96" t="s">
        <v>26</v>
      </c>
      <c r="E151" s="156"/>
      <c r="F151" s="157"/>
      <c r="G151" s="156"/>
      <c r="H151" s="157"/>
      <c r="I151" s="156"/>
      <c r="J151" s="113"/>
      <c r="K151" s="57">
        <f t="shared" si="95"/>
        <v>0</v>
      </c>
      <c r="L151" s="156"/>
      <c r="M151" s="157"/>
      <c r="N151" s="156"/>
      <c r="O151" s="157"/>
      <c r="P151" s="156"/>
      <c r="Q151" s="51"/>
      <c r="R151" s="184"/>
      <c r="S151" s="51"/>
      <c r="T151" s="170">
        <f t="shared" ref="T151" si="155">P151+N151+L151+I151+G151+E151</f>
        <v>0</v>
      </c>
      <c r="U151" s="200">
        <f t="shared" ref="U151" si="156">T151+T152</f>
        <v>0</v>
      </c>
      <c r="V151" s="195"/>
      <c r="W151" s="195">
        <f t="shared" ref="W151" si="157">K151+K152</f>
        <v>0</v>
      </c>
      <c r="X151" s="101"/>
    </row>
    <row r="152" spans="1:24" ht="25.5" thickTop="1" thickBot="1">
      <c r="A152" s="197"/>
      <c r="B152" s="199"/>
      <c r="C152" s="199"/>
      <c r="D152" s="2" t="s">
        <v>24</v>
      </c>
      <c r="E152" s="59"/>
      <c r="F152" s="133"/>
      <c r="G152" s="59"/>
      <c r="H152" s="133"/>
      <c r="I152" s="59"/>
      <c r="J152" s="129"/>
      <c r="K152" s="57">
        <f t="shared" si="95"/>
        <v>0</v>
      </c>
      <c r="L152" s="59"/>
      <c r="M152" s="133"/>
      <c r="N152" s="59"/>
      <c r="O152" s="133"/>
      <c r="P152" s="59"/>
      <c r="Q152" s="58"/>
      <c r="R152" s="182"/>
      <c r="S152" s="58"/>
      <c r="T152" s="172">
        <f t="shared" ref="T152" si="158">R152+P152+N152+L152+I152+G152+E152</f>
        <v>0</v>
      </c>
      <c r="U152" s="201"/>
      <c r="V152" s="194"/>
      <c r="W152" s="194"/>
      <c r="X152" s="102"/>
    </row>
    <row r="153" spans="1:24" ht="25.5" thickTop="1" thickBot="1">
      <c r="A153" s="196">
        <v>31</v>
      </c>
      <c r="B153" s="198" t="s">
        <v>44</v>
      </c>
      <c r="C153" s="198" t="s">
        <v>45</v>
      </c>
      <c r="D153" s="96" t="s">
        <v>26</v>
      </c>
      <c r="E153" s="156">
        <v>20</v>
      </c>
      <c r="F153" s="157"/>
      <c r="G153" s="156">
        <v>6</v>
      </c>
      <c r="H153" s="157"/>
      <c r="I153" s="156">
        <v>12</v>
      </c>
      <c r="J153" s="113"/>
      <c r="K153" s="57">
        <f t="shared" si="95"/>
        <v>38</v>
      </c>
      <c r="L153" s="156">
        <v>18</v>
      </c>
      <c r="M153" s="157"/>
      <c r="N153" s="156">
        <v>1</v>
      </c>
      <c r="O153" s="157"/>
      <c r="P153" s="156">
        <v>10</v>
      </c>
      <c r="Q153" s="51" t="s">
        <v>25</v>
      </c>
      <c r="R153" s="184"/>
      <c r="S153" s="51"/>
      <c r="T153" s="170">
        <f t="shared" ref="T153" si="159">P153+N153+L153+I153+G153+E153</f>
        <v>67</v>
      </c>
      <c r="U153" s="200">
        <f t="shared" ref="U153" si="160">T153+T154</f>
        <v>67</v>
      </c>
      <c r="V153" s="195"/>
      <c r="W153" s="195">
        <f t="shared" ref="W153" si="161">K153+K154</f>
        <v>38</v>
      </c>
      <c r="X153" s="101">
        <v>2</v>
      </c>
    </row>
    <row r="154" spans="1:24" ht="25.5" thickTop="1" thickBot="1">
      <c r="A154" s="197"/>
      <c r="B154" s="199"/>
      <c r="C154" s="199"/>
      <c r="D154" s="2" t="s">
        <v>24</v>
      </c>
      <c r="E154" s="59" t="s">
        <v>221</v>
      </c>
      <c r="F154" s="133"/>
      <c r="G154" s="59"/>
      <c r="H154" s="133"/>
      <c r="I154" s="59"/>
      <c r="J154" s="129"/>
      <c r="K154" s="57"/>
      <c r="L154" s="59"/>
      <c r="M154" s="133"/>
      <c r="N154" s="59"/>
      <c r="O154" s="133"/>
      <c r="P154" s="59"/>
      <c r="Q154" s="58"/>
      <c r="R154" s="182"/>
      <c r="S154" s="58"/>
      <c r="T154" s="172"/>
      <c r="U154" s="201"/>
      <c r="V154" s="194"/>
      <c r="W154" s="194"/>
      <c r="X154" s="102"/>
    </row>
    <row r="155" spans="1:24" ht="25.5" thickTop="1" thickBot="1">
      <c r="A155" s="196">
        <v>32</v>
      </c>
      <c r="B155" s="227"/>
      <c r="C155" s="198"/>
      <c r="D155" s="96" t="s">
        <v>26</v>
      </c>
      <c r="E155" s="156"/>
      <c r="F155" s="157"/>
      <c r="G155" s="156"/>
      <c r="H155" s="157"/>
      <c r="I155" s="156"/>
      <c r="J155" s="113"/>
      <c r="K155" s="57">
        <f t="shared" si="95"/>
        <v>0</v>
      </c>
      <c r="L155" s="156"/>
      <c r="M155" s="157"/>
      <c r="N155" s="156"/>
      <c r="O155" s="157"/>
      <c r="P155" s="156"/>
      <c r="Q155" s="51"/>
      <c r="R155" s="184"/>
      <c r="S155" s="51"/>
      <c r="T155" s="170">
        <f t="shared" ref="T155" si="162">P155+N155+L155+I155+G155+E155</f>
        <v>0</v>
      </c>
      <c r="U155" s="200">
        <f t="shared" ref="U155" si="163">T155+T156</f>
        <v>0</v>
      </c>
      <c r="V155" s="195"/>
      <c r="W155" s="195">
        <f t="shared" ref="W155" si="164">K155+K156</f>
        <v>0</v>
      </c>
      <c r="X155" s="101"/>
    </row>
    <row r="156" spans="1:24" ht="25.5" thickTop="1" thickBot="1">
      <c r="A156" s="197"/>
      <c r="B156" s="228"/>
      <c r="C156" s="199"/>
      <c r="D156" s="2" t="s">
        <v>24</v>
      </c>
      <c r="E156" s="59"/>
      <c r="F156" s="133"/>
      <c r="G156" s="59"/>
      <c r="H156" s="133"/>
      <c r="I156" s="59"/>
      <c r="J156" s="129"/>
      <c r="K156" s="57">
        <f t="shared" si="95"/>
        <v>0</v>
      </c>
      <c r="L156" s="59"/>
      <c r="M156" s="133"/>
      <c r="N156" s="59"/>
      <c r="O156" s="133"/>
      <c r="P156" s="59"/>
      <c r="Q156" s="58"/>
      <c r="R156" s="182"/>
      <c r="S156" s="58"/>
      <c r="T156" s="172">
        <f t="shared" ref="T156" si="165">R156+P156+N156+L156+I156+G156+E156</f>
        <v>0</v>
      </c>
      <c r="U156" s="201"/>
      <c r="V156" s="194"/>
      <c r="W156" s="194"/>
      <c r="X156" s="102"/>
    </row>
    <row r="157" spans="1:24" ht="15.75" thickTop="1">
      <c r="A157" s="174"/>
      <c r="B157" s="175"/>
      <c r="C157" s="167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26"/>
      <c r="Q157" s="126"/>
      <c r="R157" s="126"/>
      <c r="S157" s="176"/>
      <c r="T157" s="176"/>
      <c r="U157" s="166"/>
      <c r="V157" s="166"/>
      <c r="W157" s="166"/>
    </row>
    <row r="158" spans="1:24" ht="15">
      <c r="A158" s="174"/>
      <c r="B158" s="175"/>
      <c r="C158" s="167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26"/>
      <c r="Q158" s="126"/>
      <c r="R158" s="126"/>
      <c r="S158" s="176"/>
      <c r="T158" s="176"/>
      <c r="U158" s="166"/>
      <c r="V158" s="166"/>
      <c r="W158" s="166"/>
    </row>
    <row r="159" spans="1:24" ht="15">
      <c r="A159" s="174"/>
      <c r="B159" s="175"/>
      <c r="C159" s="167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26"/>
      <c r="Q159" s="126"/>
      <c r="R159" s="126"/>
      <c r="S159" s="176"/>
      <c r="T159" s="176"/>
      <c r="U159" s="166"/>
      <c r="V159" s="166"/>
      <c r="W159" s="166"/>
    </row>
    <row r="160" spans="1:24" ht="15">
      <c r="A160" s="174"/>
      <c r="B160" s="175"/>
      <c r="C160" s="167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26"/>
      <c r="Q160" s="126"/>
      <c r="R160" s="126"/>
      <c r="S160" s="176"/>
      <c r="T160" s="176"/>
      <c r="U160" s="166"/>
      <c r="V160" s="166"/>
      <c r="W160" s="166"/>
    </row>
    <row r="161" spans="1:23" ht="15">
      <c r="A161" s="174"/>
      <c r="B161" s="175"/>
      <c r="C161" s="167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26"/>
      <c r="Q161" s="126"/>
      <c r="R161" s="126"/>
      <c r="S161" s="176"/>
      <c r="T161" s="176"/>
      <c r="U161" s="166"/>
      <c r="V161" s="166"/>
      <c r="W161" s="166"/>
    </row>
    <row r="162" spans="1:23" ht="15">
      <c r="A162" s="174"/>
      <c r="B162" s="175"/>
      <c r="C162" s="167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26"/>
      <c r="Q162" s="126"/>
      <c r="R162" s="126"/>
      <c r="S162" s="176"/>
      <c r="T162" s="176"/>
      <c r="U162" s="166"/>
      <c r="V162" s="166"/>
      <c r="W162" s="166"/>
    </row>
    <row r="163" spans="1:23" ht="15">
      <c r="A163" s="174"/>
      <c r="B163" s="175"/>
      <c r="C163" s="167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26"/>
      <c r="Q163" s="126"/>
      <c r="R163" s="126"/>
      <c r="S163" s="176"/>
      <c r="T163" s="176"/>
      <c r="U163" s="166"/>
      <c r="V163" s="166"/>
      <c r="W163" s="166"/>
    </row>
    <row r="164" spans="1:23" ht="15">
      <c r="A164" s="174"/>
      <c r="B164" s="175"/>
      <c r="C164" s="167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26"/>
      <c r="Q164" s="126"/>
      <c r="R164" s="126"/>
      <c r="S164" s="176"/>
      <c r="T164" s="176"/>
      <c r="U164" s="166"/>
      <c r="V164" s="166"/>
      <c r="W164" s="166"/>
    </row>
    <row r="165" spans="1:23" ht="15">
      <c r="A165" s="174"/>
      <c r="B165" s="175"/>
      <c r="C165" s="167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26"/>
      <c r="Q165" s="126"/>
      <c r="R165" s="126"/>
      <c r="S165" s="176"/>
      <c r="T165" s="176"/>
      <c r="U165" s="166"/>
      <c r="V165" s="166"/>
      <c r="W165" s="166"/>
    </row>
    <row r="166" spans="1:23" ht="15">
      <c r="A166" s="174"/>
      <c r="B166" s="175"/>
      <c r="C166" s="167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26"/>
      <c r="Q166" s="126"/>
      <c r="R166" s="126"/>
      <c r="S166" s="176"/>
      <c r="T166" s="176"/>
      <c r="U166" s="166"/>
      <c r="V166" s="166"/>
      <c r="W166" s="166"/>
    </row>
    <row r="167" spans="1:23" ht="15">
      <c r="A167" s="174"/>
      <c r="B167" s="175"/>
      <c r="C167" s="167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26"/>
      <c r="Q167" s="126"/>
      <c r="R167" s="126"/>
      <c r="S167" s="176"/>
      <c r="T167" s="176"/>
      <c r="U167" s="166"/>
      <c r="V167" s="166"/>
      <c r="W167" s="166"/>
    </row>
    <row r="168" spans="1:23" ht="15">
      <c r="A168" s="174"/>
      <c r="B168" s="175"/>
      <c r="C168" s="167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26"/>
      <c r="Q168" s="126"/>
      <c r="R168" s="126"/>
      <c r="S168" s="176"/>
      <c r="T168" s="176"/>
      <c r="U168" s="166"/>
      <c r="V168" s="166"/>
      <c r="W168" s="166"/>
    </row>
    <row r="169" spans="1:23" ht="15">
      <c r="A169" s="174"/>
      <c r="B169" s="175"/>
      <c r="C169" s="167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26"/>
      <c r="Q169" s="126"/>
      <c r="R169" s="126"/>
      <c r="S169" s="176"/>
      <c r="T169" s="176"/>
      <c r="U169" s="166"/>
      <c r="V169" s="166"/>
      <c r="W169" s="166"/>
    </row>
    <row r="170" spans="1:23" ht="15">
      <c r="A170" s="174"/>
      <c r="B170" s="175"/>
      <c r="C170" s="167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26"/>
      <c r="Q170" s="126"/>
      <c r="R170" s="126"/>
      <c r="S170" s="176"/>
      <c r="T170" s="176"/>
      <c r="U170" s="166"/>
      <c r="V170" s="166"/>
      <c r="W170" s="166"/>
    </row>
    <row r="171" spans="1:23" ht="15">
      <c r="A171" s="174"/>
      <c r="B171" s="175"/>
      <c r="C171" s="167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26"/>
      <c r="Q171" s="126"/>
      <c r="R171" s="126"/>
      <c r="S171" s="176"/>
      <c r="T171" s="176"/>
      <c r="U171" s="166"/>
      <c r="V171" s="166"/>
      <c r="W171" s="166"/>
    </row>
    <row r="172" spans="1:23" ht="15">
      <c r="A172" s="174"/>
      <c r="B172" s="175"/>
      <c r="C172" s="167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26"/>
      <c r="Q172" s="126"/>
      <c r="R172" s="126"/>
      <c r="S172" s="176"/>
      <c r="T172" s="176"/>
      <c r="U172" s="166"/>
      <c r="V172" s="166"/>
      <c r="W172" s="166"/>
    </row>
    <row r="173" spans="1:23" ht="15">
      <c r="A173" s="174"/>
      <c r="B173" s="175"/>
      <c r="C173" s="167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26"/>
      <c r="Q173" s="126"/>
      <c r="R173" s="126"/>
      <c r="S173" s="176"/>
      <c r="T173" s="176"/>
      <c r="U173" s="166"/>
      <c r="V173" s="166"/>
      <c r="W173" s="166"/>
    </row>
    <row r="174" spans="1:23" ht="15">
      <c r="A174" s="174"/>
      <c r="B174" s="175"/>
      <c r="C174" s="167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26"/>
      <c r="Q174" s="126"/>
      <c r="R174" s="126"/>
      <c r="S174" s="176"/>
      <c r="T174" s="176"/>
      <c r="U174" s="166"/>
      <c r="V174" s="166"/>
      <c r="W174" s="166"/>
    </row>
    <row r="175" spans="1:23" ht="15">
      <c r="A175" s="174"/>
      <c r="B175" s="175"/>
      <c r="C175" s="167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26"/>
      <c r="Q175" s="126"/>
      <c r="R175" s="126"/>
      <c r="S175" s="176"/>
      <c r="T175" s="176"/>
      <c r="U175" s="166"/>
      <c r="V175" s="166"/>
      <c r="W175" s="166"/>
    </row>
    <row r="176" spans="1:23" ht="15">
      <c r="A176" s="174"/>
      <c r="B176" s="175"/>
      <c r="C176" s="167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26"/>
      <c r="Q176" s="126"/>
      <c r="R176" s="126"/>
      <c r="S176" s="176"/>
      <c r="T176" s="176"/>
      <c r="U176" s="166"/>
      <c r="V176" s="166"/>
      <c r="W176" s="166"/>
    </row>
    <row r="177" spans="1:24" ht="15">
      <c r="A177" s="174"/>
      <c r="B177" s="175"/>
      <c r="C177" s="167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26"/>
      <c r="Q177" s="126"/>
      <c r="R177" s="126"/>
      <c r="S177" s="176"/>
      <c r="T177" s="176"/>
      <c r="U177" s="166"/>
      <c r="V177" s="166"/>
      <c r="W177" s="166"/>
    </row>
    <row r="178" spans="1:24" ht="15">
      <c r="A178" s="174"/>
      <c r="B178" s="175"/>
      <c r="C178" s="167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26"/>
      <c r="Q178" s="126"/>
      <c r="R178" s="126"/>
      <c r="S178" s="176"/>
      <c r="T178" s="176"/>
      <c r="U178" s="166"/>
      <c r="V178" s="166"/>
      <c r="W178" s="166"/>
    </row>
    <row r="179" spans="1:24" ht="15">
      <c r="A179" s="174"/>
      <c r="B179" s="175"/>
      <c r="C179" s="167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26"/>
      <c r="Q179" s="126"/>
      <c r="R179" s="126"/>
      <c r="S179" s="176"/>
      <c r="T179" s="176"/>
      <c r="U179" s="166"/>
      <c r="V179" s="166"/>
      <c r="W179" s="166"/>
    </row>
    <row r="180" spans="1:24" ht="15.75" thickBot="1">
      <c r="A180" s="159"/>
      <c r="B180" s="186"/>
      <c r="C180" s="158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8"/>
      <c r="Q180" s="188"/>
      <c r="R180" s="188"/>
      <c r="S180" s="186"/>
      <c r="T180" s="186"/>
      <c r="U180" s="187"/>
      <c r="V180" s="187"/>
      <c r="W180" s="187"/>
    </row>
    <row r="181" spans="1:24" ht="17.25" thickTop="1" thickBot="1">
      <c r="A181" s="250"/>
      <c r="B181" s="251" t="s">
        <v>46</v>
      </c>
      <c r="C181" s="213"/>
      <c r="D181" s="256" t="s">
        <v>7</v>
      </c>
      <c r="E181" s="31" t="s">
        <v>8</v>
      </c>
      <c r="F181" s="61"/>
      <c r="G181" s="31" t="s">
        <v>9</v>
      </c>
      <c r="H181" s="61"/>
      <c r="I181" s="31" t="s">
        <v>10</v>
      </c>
      <c r="J181" s="64"/>
      <c r="K181" s="35" t="s">
        <v>11</v>
      </c>
      <c r="L181" s="31" t="s">
        <v>12</v>
      </c>
      <c r="M181" s="61"/>
      <c r="N181" s="31" t="s">
        <v>13</v>
      </c>
      <c r="O181" s="61"/>
      <c r="P181" s="31" t="s">
        <v>14</v>
      </c>
      <c r="Q181" s="61"/>
      <c r="R181" s="31" t="s">
        <v>15</v>
      </c>
      <c r="S181" s="50"/>
      <c r="T181" s="32" t="s">
        <v>16</v>
      </c>
      <c r="U181" s="254" t="s">
        <v>17</v>
      </c>
      <c r="V181" s="207" t="s">
        <v>18</v>
      </c>
      <c r="W181" s="266" t="s">
        <v>19</v>
      </c>
    </row>
    <row r="182" spans="1:24" ht="36.75" thickTop="1" thickBot="1">
      <c r="A182" s="197"/>
      <c r="B182" s="252"/>
      <c r="C182" s="253"/>
      <c r="D182" s="239"/>
      <c r="E182" s="24">
        <v>20</v>
      </c>
      <c r="F182" s="55" t="s">
        <v>20</v>
      </c>
      <c r="G182" s="24">
        <v>10</v>
      </c>
      <c r="H182" s="55" t="s">
        <v>20</v>
      </c>
      <c r="I182" s="24">
        <v>20</v>
      </c>
      <c r="J182" s="67" t="s">
        <v>20</v>
      </c>
      <c r="K182" s="68">
        <f>SUM(E182:I182)</f>
        <v>50</v>
      </c>
      <c r="L182" s="24">
        <v>30</v>
      </c>
      <c r="M182" s="55" t="s">
        <v>20</v>
      </c>
      <c r="N182" s="24">
        <v>10</v>
      </c>
      <c r="O182" s="55" t="s">
        <v>20</v>
      </c>
      <c r="P182" s="24">
        <v>10</v>
      </c>
      <c r="Q182" s="55" t="s">
        <v>20</v>
      </c>
      <c r="R182" s="24">
        <v>10</v>
      </c>
      <c r="S182" s="55" t="s">
        <v>20</v>
      </c>
      <c r="T182" s="29">
        <f>K182+L182+N182+P182+R182</f>
        <v>110</v>
      </c>
      <c r="U182" s="255"/>
      <c r="V182" s="208"/>
      <c r="W182" s="263"/>
    </row>
    <row r="183" spans="1:24" ht="25.5" thickTop="1" thickBot="1">
      <c r="A183" s="196">
        <v>1</v>
      </c>
      <c r="B183" s="218" t="s">
        <v>161</v>
      </c>
      <c r="C183" s="218" t="s">
        <v>162</v>
      </c>
      <c r="D183" s="94" t="s">
        <v>26</v>
      </c>
      <c r="E183" s="56">
        <v>2</v>
      </c>
      <c r="F183" s="133"/>
      <c r="G183" s="56">
        <v>6</v>
      </c>
      <c r="H183" s="133"/>
      <c r="I183" s="56">
        <v>10</v>
      </c>
      <c r="J183" s="134"/>
      <c r="K183" s="57">
        <f t="shared" ref="K183:K206" si="166">E183+G183+I183</f>
        <v>18</v>
      </c>
      <c r="L183" s="56">
        <v>9</v>
      </c>
      <c r="M183" s="133"/>
      <c r="N183" s="56">
        <v>4</v>
      </c>
      <c r="O183" s="133"/>
      <c r="P183" s="56">
        <v>9</v>
      </c>
      <c r="Q183" s="133"/>
      <c r="R183" s="133"/>
      <c r="S183" s="58"/>
      <c r="T183" s="170">
        <f t="shared" ref="T183:T231" si="167">+E183+G183+I183+L183+N183+P183+R183</f>
        <v>40</v>
      </c>
      <c r="U183" s="200">
        <f>T183+T184</f>
        <v>123</v>
      </c>
      <c r="V183" s="195" t="s">
        <v>23</v>
      </c>
      <c r="W183" s="195">
        <f>K183+K184</f>
        <v>55</v>
      </c>
      <c r="X183" s="118"/>
    </row>
    <row r="184" spans="1:24" ht="25.5" thickTop="1" thickBot="1">
      <c r="A184" s="250"/>
      <c r="B184" s="219"/>
      <c r="C184" s="257"/>
      <c r="D184" s="100" t="s">
        <v>24</v>
      </c>
      <c r="E184" s="100">
        <v>17</v>
      </c>
      <c r="F184" s="135"/>
      <c r="G184" s="100">
        <v>6</v>
      </c>
      <c r="H184" s="135"/>
      <c r="I184" s="100">
        <v>14</v>
      </c>
      <c r="J184" s="136"/>
      <c r="K184" s="99">
        <f t="shared" si="166"/>
        <v>37</v>
      </c>
      <c r="L184" s="100">
        <v>16</v>
      </c>
      <c r="M184" s="135"/>
      <c r="N184" s="100">
        <v>10</v>
      </c>
      <c r="O184" s="135"/>
      <c r="P184" s="100">
        <v>10</v>
      </c>
      <c r="Q184" s="135"/>
      <c r="R184" s="100">
        <v>10</v>
      </c>
      <c r="S184" s="98"/>
      <c r="T184" s="171">
        <f t="shared" si="167"/>
        <v>83</v>
      </c>
      <c r="U184" s="258"/>
      <c r="V184" s="204"/>
      <c r="W184" s="204"/>
      <c r="X184" s="118"/>
    </row>
    <row r="185" spans="1:24" ht="25.5" thickTop="1" thickBot="1">
      <c r="A185" s="196">
        <v>2</v>
      </c>
      <c r="B185" s="198" t="s">
        <v>186</v>
      </c>
      <c r="C185" s="198" t="s">
        <v>187</v>
      </c>
      <c r="D185" s="94" t="s">
        <v>26</v>
      </c>
      <c r="E185" s="56">
        <v>18</v>
      </c>
      <c r="F185" s="133"/>
      <c r="G185" s="56">
        <v>10</v>
      </c>
      <c r="H185" s="133"/>
      <c r="I185" s="56">
        <v>15</v>
      </c>
      <c r="J185" s="134"/>
      <c r="K185" s="57">
        <f t="shared" si="166"/>
        <v>43</v>
      </c>
      <c r="L185" s="56">
        <v>21</v>
      </c>
      <c r="M185" s="133"/>
      <c r="N185" s="56">
        <v>4</v>
      </c>
      <c r="O185" s="133"/>
      <c r="P185" s="56">
        <v>7</v>
      </c>
      <c r="Q185" s="133"/>
      <c r="R185" s="133"/>
      <c r="S185" s="58"/>
      <c r="T185" s="170">
        <f t="shared" si="167"/>
        <v>75</v>
      </c>
      <c r="U185" s="200">
        <f>T185+T186</f>
        <v>75</v>
      </c>
      <c r="V185" s="195" t="s">
        <v>23</v>
      </c>
      <c r="W185" s="195">
        <f>K185+K186</f>
        <v>43</v>
      </c>
      <c r="X185" s="118"/>
    </row>
    <row r="186" spans="1:24" ht="25.5" thickTop="1" thickBot="1">
      <c r="A186" s="250"/>
      <c r="B186" s="259"/>
      <c r="C186" s="259"/>
      <c r="D186" s="97" t="s">
        <v>24</v>
      </c>
      <c r="E186" s="100"/>
      <c r="F186" s="135"/>
      <c r="G186" s="100"/>
      <c r="H186" s="135"/>
      <c r="I186" s="100"/>
      <c r="J186" s="136"/>
      <c r="K186" s="57">
        <v>0</v>
      </c>
      <c r="L186" s="100"/>
      <c r="M186" s="135"/>
      <c r="N186" s="100"/>
      <c r="O186" s="135"/>
      <c r="P186" s="100"/>
      <c r="Q186" s="135"/>
      <c r="R186" s="100"/>
      <c r="S186" s="98"/>
      <c r="T186" s="172">
        <v>0</v>
      </c>
      <c r="U186" s="258"/>
      <c r="V186" s="204"/>
      <c r="W186" s="204"/>
      <c r="X186" s="118"/>
    </row>
    <row r="187" spans="1:24" ht="25.5" thickTop="1" thickBot="1">
      <c r="A187" s="196">
        <v>3</v>
      </c>
      <c r="B187" s="198" t="s">
        <v>188</v>
      </c>
      <c r="C187" s="198" t="s">
        <v>127</v>
      </c>
      <c r="D187" s="56" t="s">
        <v>22</v>
      </c>
      <c r="E187" s="56"/>
      <c r="F187" s="133"/>
      <c r="G187" s="56"/>
      <c r="H187" s="133"/>
      <c r="I187" s="56"/>
      <c r="J187" s="134"/>
      <c r="K187" s="57">
        <f t="shared" si="166"/>
        <v>0</v>
      </c>
      <c r="L187" s="56"/>
      <c r="M187" s="133"/>
      <c r="N187" s="56"/>
      <c r="O187" s="133"/>
      <c r="P187" s="56"/>
      <c r="Q187" s="133"/>
      <c r="R187" s="133"/>
      <c r="S187" s="58"/>
      <c r="T187" s="170">
        <f t="shared" si="167"/>
        <v>0</v>
      </c>
      <c r="U187" s="200">
        <f>T187+T188</f>
        <v>84</v>
      </c>
      <c r="V187" s="195" t="s">
        <v>23</v>
      </c>
      <c r="W187" s="195">
        <f>K187+K188</f>
        <v>40</v>
      </c>
      <c r="X187" s="118"/>
    </row>
    <row r="188" spans="1:24" ht="25.5" thickTop="1" thickBot="1">
      <c r="A188" s="250"/>
      <c r="B188" s="259"/>
      <c r="C188" s="259"/>
      <c r="D188" s="97" t="s">
        <v>24</v>
      </c>
      <c r="E188" s="100">
        <v>20</v>
      </c>
      <c r="F188" s="135"/>
      <c r="G188" s="100">
        <v>7</v>
      </c>
      <c r="H188" s="135"/>
      <c r="I188" s="100">
        <v>13</v>
      </c>
      <c r="J188" s="136"/>
      <c r="K188" s="99">
        <f t="shared" si="166"/>
        <v>40</v>
      </c>
      <c r="L188" s="100">
        <v>19</v>
      </c>
      <c r="M188" s="135"/>
      <c r="N188" s="100">
        <v>7</v>
      </c>
      <c r="O188" s="135"/>
      <c r="P188" s="100">
        <v>10</v>
      </c>
      <c r="Q188" s="135"/>
      <c r="R188" s="100">
        <v>8</v>
      </c>
      <c r="S188" s="98"/>
      <c r="T188" s="170">
        <f t="shared" si="167"/>
        <v>84</v>
      </c>
      <c r="U188" s="258"/>
      <c r="V188" s="204"/>
      <c r="W188" s="204"/>
      <c r="X188" s="118"/>
    </row>
    <row r="189" spans="1:24" ht="25.5" thickTop="1" thickBot="1">
      <c r="A189" s="196">
        <v>4</v>
      </c>
      <c r="B189" s="198" t="s">
        <v>154</v>
      </c>
      <c r="C189" s="198" t="s">
        <v>45</v>
      </c>
      <c r="D189" s="94" t="s">
        <v>26</v>
      </c>
      <c r="E189" s="56">
        <v>20</v>
      </c>
      <c r="F189" s="133"/>
      <c r="G189" s="56">
        <v>10</v>
      </c>
      <c r="H189" s="133"/>
      <c r="I189" s="56">
        <v>16</v>
      </c>
      <c r="J189" s="134"/>
      <c r="K189" s="57">
        <f t="shared" si="166"/>
        <v>46</v>
      </c>
      <c r="L189" s="56">
        <v>20</v>
      </c>
      <c r="M189" s="133"/>
      <c r="N189" s="56">
        <v>10</v>
      </c>
      <c r="O189" s="133"/>
      <c r="P189" s="56">
        <v>7</v>
      </c>
      <c r="Q189" s="133"/>
      <c r="R189" s="133"/>
      <c r="S189" s="58"/>
      <c r="T189" s="170">
        <f>+E189+G189+I189+L189+N189+P189+R189</f>
        <v>83</v>
      </c>
      <c r="U189" s="200">
        <f>T189+T190</f>
        <v>162</v>
      </c>
      <c r="V189" s="195" t="s">
        <v>23</v>
      </c>
      <c r="W189" s="195">
        <f>K189+K190</f>
        <v>89</v>
      </c>
      <c r="X189" s="118"/>
    </row>
    <row r="190" spans="1:24" ht="25.5" thickTop="1" thickBot="1">
      <c r="A190" s="250"/>
      <c r="B190" s="259"/>
      <c r="C190" s="259"/>
      <c r="D190" s="100" t="s">
        <v>24</v>
      </c>
      <c r="E190" s="100">
        <v>20</v>
      </c>
      <c r="F190" s="135"/>
      <c r="G190" s="100">
        <v>8</v>
      </c>
      <c r="H190" s="135"/>
      <c r="I190" s="100">
        <v>15</v>
      </c>
      <c r="J190" s="136"/>
      <c r="K190" s="99">
        <f t="shared" si="166"/>
        <v>43</v>
      </c>
      <c r="L190" s="100">
        <v>13</v>
      </c>
      <c r="M190" s="135"/>
      <c r="N190" s="100">
        <v>9</v>
      </c>
      <c r="O190" s="135"/>
      <c r="P190" s="100">
        <v>6</v>
      </c>
      <c r="Q190" s="135"/>
      <c r="R190" s="100">
        <v>8</v>
      </c>
      <c r="S190" s="98"/>
      <c r="T190" s="171">
        <f t="shared" si="167"/>
        <v>79</v>
      </c>
      <c r="U190" s="258"/>
      <c r="V190" s="204"/>
      <c r="W190" s="204"/>
      <c r="X190" s="111"/>
    </row>
    <row r="191" spans="1:24" ht="25.5" thickTop="1" thickBot="1">
      <c r="A191" s="196">
        <v>5</v>
      </c>
      <c r="B191" s="198" t="s">
        <v>53</v>
      </c>
      <c r="C191" s="198" t="s">
        <v>54</v>
      </c>
      <c r="D191" s="56" t="s">
        <v>22</v>
      </c>
      <c r="E191" s="56"/>
      <c r="F191" s="133"/>
      <c r="G191" s="56"/>
      <c r="H191" s="133"/>
      <c r="I191" s="56"/>
      <c r="J191" s="134"/>
      <c r="K191" s="57">
        <f t="shared" si="166"/>
        <v>0</v>
      </c>
      <c r="L191" s="56"/>
      <c r="M191" s="133"/>
      <c r="N191" s="56"/>
      <c r="O191" s="133"/>
      <c r="P191" s="56"/>
      <c r="Q191" s="133"/>
      <c r="R191" s="133"/>
      <c r="S191" s="58"/>
      <c r="T191" s="170">
        <f t="shared" si="167"/>
        <v>0</v>
      </c>
      <c r="U191" s="200">
        <f>T191+T192</f>
        <v>89</v>
      </c>
      <c r="V191" s="195" t="s">
        <v>23</v>
      </c>
      <c r="W191" s="195">
        <f>K191+K192</f>
        <v>45</v>
      </c>
      <c r="X191" s="118"/>
    </row>
    <row r="192" spans="1:24" ht="25.5" thickTop="1" thickBot="1">
      <c r="A192" s="250"/>
      <c r="B192" s="259"/>
      <c r="C192" s="259"/>
      <c r="D192" s="59" t="s">
        <v>24</v>
      </c>
      <c r="E192" s="100">
        <v>20</v>
      </c>
      <c r="F192" s="135"/>
      <c r="G192" s="100">
        <v>10</v>
      </c>
      <c r="H192" s="135"/>
      <c r="I192" s="100">
        <v>15</v>
      </c>
      <c r="J192" s="136"/>
      <c r="K192" s="99">
        <f t="shared" si="166"/>
        <v>45</v>
      </c>
      <c r="L192" s="100">
        <v>24</v>
      </c>
      <c r="M192" s="135"/>
      <c r="N192" s="100">
        <v>10</v>
      </c>
      <c r="O192" s="135"/>
      <c r="P192" s="100">
        <v>10</v>
      </c>
      <c r="Q192" s="135" t="s">
        <v>25</v>
      </c>
      <c r="R192" s="100"/>
      <c r="S192" s="98"/>
      <c r="T192" s="171">
        <f t="shared" si="167"/>
        <v>89</v>
      </c>
      <c r="U192" s="258"/>
      <c r="V192" s="204"/>
      <c r="W192" s="204"/>
      <c r="X192" s="118"/>
    </row>
    <row r="193" spans="1:24" ht="25.5" thickTop="1" thickBot="1">
      <c r="A193" s="196">
        <v>6</v>
      </c>
      <c r="B193" s="198" t="s">
        <v>189</v>
      </c>
      <c r="C193" s="198" t="s">
        <v>190</v>
      </c>
      <c r="D193" s="94" t="s">
        <v>26</v>
      </c>
      <c r="E193" s="56">
        <v>20</v>
      </c>
      <c r="F193" s="133"/>
      <c r="G193" s="56">
        <v>8</v>
      </c>
      <c r="H193" s="133"/>
      <c r="I193" s="56">
        <v>7</v>
      </c>
      <c r="J193" s="134"/>
      <c r="K193" s="57">
        <f t="shared" si="166"/>
        <v>35</v>
      </c>
      <c r="L193" s="56">
        <v>18</v>
      </c>
      <c r="M193" s="133"/>
      <c r="N193" s="56">
        <v>4</v>
      </c>
      <c r="O193" s="133"/>
      <c r="P193" s="56">
        <v>7</v>
      </c>
      <c r="Q193" s="133"/>
      <c r="R193" s="133"/>
      <c r="S193" s="58"/>
      <c r="T193" s="170">
        <f t="shared" si="167"/>
        <v>64</v>
      </c>
      <c r="U193" s="200">
        <f>T193+T194</f>
        <v>133</v>
      </c>
      <c r="V193" s="195" t="s">
        <v>23</v>
      </c>
      <c r="W193" s="195">
        <f>K193+K194</f>
        <v>75</v>
      </c>
      <c r="X193" s="118"/>
    </row>
    <row r="194" spans="1:24" ht="25.5" thickTop="1" thickBot="1">
      <c r="A194" s="250"/>
      <c r="B194" s="259"/>
      <c r="C194" s="259"/>
      <c r="D194" s="100" t="s">
        <v>24</v>
      </c>
      <c r="E194" s="100">
        <v>19</v>
      </c>
      <c r="F194" s="135"/>
      <c r="G194" s="100">
        <v>6</v>
      </c>
      <c r="H194" s="135"/>
      <c r="I194" s="100">
        <v>15</v>
      </c>
      <c r="J194" s="136"/>
      <c r="K194" s="99">
        <f t="shared" si="166"/>
        <v>40</v>
      </c>
      <c r="L194" s="100">
        <v>8</v>
      </c>
      <c r="M194" s="135"/>
      <c r="N194" s="100">
        <v>2</v>
      </c>
      <c r="O194" s="135"/>
      <c r="P194" s="100">
        <v>10</v>
      </c>
      <c r="Q194" s="135"/>
      <c r="R194" s="100">
        <v>9</v>
      </c>
      <c r="S194" s="98"/>
      <c r="T194" s="171">
        <f t="shared" si="167"/>
        <v>69</v>
      </c>
      <c r="U194" s="258"/>
      <c r="V194" s="204"/>
      <c r="W194" s="204"/>
      <c r="X194" s="118"/>
    </row>
    <row r="195" spans="1:24" ht="25.5" thickTop="1" thickBot="1">
      <c r="A195" s="196">
        <v>7</v>
      </c>
      <c r="B195" s="198" t="s">
        <v>191</v>
      </c>
      <c r="C195" s="198" t="s">
        <v>192</v>
      </c>
      <c r="D195" s="94" t="s">
        <v>26</v>
      </c>
      <c r="E195" s="56">
        <v>18</v>
      </c>
      <c r="F195" s="133"/>
      <c r="G195" s="56">
        <v>8</v>
      </c>
      <c r="H195" s="133"/>
      <c r="I195" s="56">
        <v>12</v>
      </c>
      <c r="J195" s="134"/>
      <c r="K195" s="57">
        <f t="shared" si="166"/>
        <v>38</v>
      </c>
      <c r="L195" s="56">
        <v>19</v>
      </c>
      <c r="M195" s="133"/>
      <c r="N195" s="56">
        <v>5</v>
      </c>
      <c r="O195" s="133"/>
      <c r="P195" s="56">
        <v>9</v>
      </c>
      <c r="Q195" s="133"/>
      <c r="R195" s="133"/>
      <c r="S195" s="58"/>
      <c r="T195" s="170">
        <f t="shared" si="167"/>
        <v>71</v>
      </c>
      <c r="U195" s="200">
        <f>T195+T196</f>
        <v>71</v>
      </c>
      <c r="V195" s="195" t="s">
        <v>23</v>
      </c>
      <c r="W195" s="195">
        <f>K195+K196</f>
        <v>38</v>
      </c>
      <c r="X195" s="118"/>
    </row>
    <row r="196" spans="1:24" ht="25.5" thickTop="1" thickBot="1">
      <c r="A196" s="250"/>
      <c r="B196" s="259"/>
      <c r="C196" s="259"/>
      <c r="D196" s="97" t="s">
        <v>24</v>
      </c>
      <c r="E196" s="100"/>
      <c r="F196" s="135"/>
      <c r="G196" s="100"/>
      <c r="H196" s="135"/>
      <c r="I196" s="100"/>
      <c r="J196" s="136"/>
      <c r="K196" s="99">
        <f t="shared" si="166"/>
        <v>0</v>
      </c>
      <c r="L196" s="100"/>
      <c r="M196" s="135"/>
      <c r="N196" s="100"/>
      <c r="O196" s="135"/>
      <c r="P196" s="100"/>
      <c r="Q196" s="135"/>
      <c r="R196" s="100"/>
      <c r="S196" s="98"/>
      <c r="T196" s="171">
        <f t="shared" si="167"/>
        <v>0</v>
      </c>
      <c r="U196" s="258"/>
      <c r="V196" s="204"/>
      <c r="W196" s="204"/>
      <c r="X196" s="111"/>
    </row>
    <row r="197" spans="1:24" ht="25.5" thickTop="1" thickBot="1">
      <c r="A197" s="196">
        <v>8</v>
      </c>
      <c r="B197" s="198" t="s">
        <v>154</v>
      </c>
      <c r="C197" s="198" t="s">
        <v>75</v>
      </c>
      <c r="D197" s="94" t="s">
        <v>26</v>
      </c>
      <c r="E197" s="56">
        <v>18</v>
      </c>
      <c r="F197" s="133"/>
      <c r="G197" s="56">
        <v>6</v>
      </c>
      <c r="H197" s="133"/>
      <c r="I197" s="56">
        <v>8</v>
      </c>
      <c r="J197" s="134" t="s">
        <v>220</v>
      </c>
      <c r="K197" s="57">
        <f t="shared" si="166"/>
        <v>32</v>
      </c>
      <c r="L197" s="56"/>
      <c r="M197" s="133"/>
      <c r="N197" s="56"/>
      <c r="O197" s="133"/>
      <c r="P197" s="56"/>
      <c r="Q197" s="133"/>
      <c r="R197" s="133"/>
      <c r="S197" s="58"/>
      <c r="T197" s="173"/>
      <c r="U197" s="200">
        <f>T197+T198</f>
        <v>0</v>
      </c>
      <c r="V197" s="195" t="s">
        <v>23</v>
      </c>
      <c r="W197" s="195">
        <f>K197+K198</f>
        <v>66</v>
      </c>
      <c r="X197" s="118"/>
    </row>
    <row r="198" spans="1:24" ht="25.5" thickTop="1" thickBot="1">
      <c r="A198" s="250"/>
      <c r="B198" s="259"/>
      <c r="C198" s="259"/>
      <c r="D198" s="100" t="s">
        <v>24</v>
      </c>
      <c r="E198" s="100">
        <v>20</v>
      </c>
      <c r="F198" s="135"/>
      <c r="G198" s="100">
        <v>6</v>
      </c>
      <c r="H198" s="135"/>
      <c r="I198" s="100">
        <v>8</v>
      </c>
      <c r="J198" s="136"/>
      <c r="K198" s="99">
        <f t="shared" si="166"/>
        <v>34</v>
      </c>
      <c r="L198" s="100">
        <v>17</v>
      </c>
      <c r="M198" s="135"/>
      <c r="N198" s="100">
        <v>7</v>
      </c>
      <c r="O198" s="135"/>
      <c r="P198" s="100" t="s">
        <v>220</v>
      </c>
      <c r="Q198" s="135"/>
      <c r="R198" s="100"/>
      <c r="S198" s="98"/>
      <c r="T198" s="171"/>
      <c r="U198" s="258"/>
      <c r="V198" s="204"/>
      <c r="W198" s="204"/>
      <c r="X198" s="118"/>
    </row>
    <row r="199" spans="1:24" ht="25.5" thickTop="1" thickBot="1">
      <c r="A199" s="196">
        <v>9</v>
      </c>
      <c r="B199" s="198" t="s">
        <v>59</v>
      </c>
      <c r="C199" s="198" t="s">
        <v>60</v>
      </c>
      <c r="D199" s="56" t="s">
        <v>26</v>
      </c>
      <c r="E199" s="56">
        <v>16</v>
      </c>
      <c r="F199" s="133"/>
      <c r="G199" s="56">
        <v>9</v>
      </c>
      <c r="H199" s="133"/>
      <c r="I199" s="56">
        <v>13</v>
      </c>
      <c r="J199" s="134"/>
      <c r="K199" s="57">
        <f t="shared" si="166"/>
        <v>38</v>
      </c>
      <c r="L199" s="56">
        <v>16</v>
      </c>
      <c r="M199" s="133"/>
      <c r="N199" s="56">
        <v>7</v>
      </c>
      <c r="O199" s="133"/>
      <c r="P199" s="56">
        <v>6</v>
      </c>
      <c r="Q199" s="133"/>
      <c r="R199" s="133"/>
      <c r="S199" s="58"/>
      <c r="T199" s="170">
        <f t="shared" si="167"/>
        <v>67</v>
      </c>
      <c r="U199" s="200">
        <f>T199+T200</f>
        <v>67</v>
      </c>
      <c r="V199" s="195" t="s">
        <v>23</v>
      </c>
      <c r="W199" s="195">
        <f>K199+K200</f>
        <v>83</v>
      </c>
      <c r="X199" s="118"/>
    </row>
    <row r="200" spans="1:24" ht="25.5" thickTop="1" thickBot="1">
      <c r="A200" s="250"/>
      <c r="B200" s="259"/>
      <c r="C200" s="259"/>
      <c r="D200" s="97" t="s">
        <v>24</v>
      </c>
      <c r="E200" s="100">
        <v>20</v>
      </c>
      <c r="F200" s="135"/>
      <c r="G200" s="100">
        <v>10</v>
      </c>
      <c r="H200" s="135"/>
      <c r="I200" s="100">
        <v>15</v>
      </c>
      <c r="J200" s="136"/>
      <c r="K200" s="99">
        <f t="shared" si="166"/>
        <v>45</v>
      </c>
      <c r="L200" s="100">
        <v>4</v>
      </c>
      <c r="M200" s="135" t="s">
        <v>221</v>
      </c>
      <c r="N200" s="100"/>
      <c r="O200" s="135"/>
      <c r="P200" s="100"/>
      <c r="Q200" s="135"/>
      <c r="R200" s="100"/>
      <c r="S200" s="98"/>
      <c r="T200" s="171"/>
      <c r="U200" s="258"/>
      <c r="V200" s="204"/>
      <c r="W200" s="204"/>
      <c r="X200" s="118"/>
    </row>
    <row r="201" spans="1:24" ht="25.5" thickTop="1" thickBot="1">
      <c r="A201" s="196">
        <v>10</v>
      </c>
      <c r="B201" s="198" t="s">
        <v>189</v>
      </c>
      <c r="C201" s="198" t="s">
        <v>193</v>
      </c>
      <c r="D201" s="94" t="s">
        <v>26</v>
      </c>
      <c r="E201" s="56">
        <v>19</v>
      </c>
      <c r="F201" s="133"/>
      <c r="G201" s="56">
        <v>6</v>
      </c>
      <c r="H201" s="133"/>
      <c r="I201" s="56">
        <v>11</v>
      </c>
      <c r="J201" s="134"/>
      <c r="K201" s="57">
        <f t="shared" si="166"/>
        <v>36</v>
      </c>
      <c r="L201" s="56">
        <v>15</v>
      </c>
      <c r="M201" s="133"/>
      <c r="N201" s="56">
        <v>5</v>
      </c>
      <c r="O201" s="133"/>
      <c r="P201" s="56">
        <v>9</v>
      </c>
      <c r="Q201" s="133"/>
      <c r="R201" s="133"/>
      <c r="S201" s="58"/>
      <c r="T201" s="170">
        <f t="shared" si="167"/>
        <v>65</v>
      </c>
      <c r="U201" s="200">
        <f>T201+T202</f>
        <v>132</v>
      </c>
      <c r="V201" s="195" t="s">
        <v>23</v>
      </c>
      <c r="W201" s="195">
        <f>K201+K202</f>
        <v>36</v>
      </c>
      <c r="X201" s="118"/>
    </row>
    <row r="202" spans="1:24" ht="25.5" thickTop="1" thickBot="1">
      <c r="A202" s="250"/>
      <c r="B202" s="259"/>
      <c r="C202" s="259"/>
      <c r="D202" s="100" t="s">
        <v>24</v>
      </c>
      <c r="E202" s="100">
        <v>18</v>
      </c>
      <c r="F202" s="135"/>
      <c r="G202" s="100">
        <v>6</v>
      </c>
      <c r="H202" s="135"/>
      <c r="I202" s="100">
        <v>14</v>
      </c>
      <c r="J202" s="136"/>
      <c r="K202" s="99">
        <v>0</v>
      </c>
      <c r="L202" s="100">
        <v>10</v>
      </c>
      <c r="M202" s="135"/>
      <c r="N202" s="100">
        <v>9</v>
      </c>
      <c r="O202" s="135"/>
      <c r="P202" s="100">
        <v>10</v>
      </c>
      <c r="Q202" s="135" t="s">
        <v>25</v>
      </c>
      <c r="R202" s="100"/>
      <c r="S202" s="98"/>
      <c r="T202" s="171">
        <f t="shared" si="167"/>
        <v>67</v>
      </c>
      <c r="U202" s="258"/>
      <c r="V202" s="204"/>
      <c r="W202" s="204"/>
      <c r="X202" s="118"/>
    </row>
    <row r="203" spans="1:24" ht="25.5" thickTop="1" thickBot="1">
      <c r="A203" s="196">
        <v>11</v>
      </c>
      <c r="B203" s="198" t="s">
        <v>148</v>
      </c>
      <c r="C203" s="198" t="s">
        <v>194</v>
      </c>
      <c r="D203" s="56" t="s">
        <v>22</v>
      </c>
      <c r="E203" s="56"/>
      <c r="F203" s="133"/>
      <c r="G203" s="56"/>
      <c r="H203" s="133"/>
      <c r="I203" s="56"/>
      <c r="J203" s="134"/>
      <c r="K203" s="57">
        <v>0</v>
      </c>
      <c r="L203" s="56"/>
      <c r="M203" s="133"/>
      <c r="N203" s="56"/>
      <c r="O203" s="133"/>
      <c r="P203" s="56"/>
      <c r="Q203" s="133"/>
      <c r="R203" s="133"/>
      <c r="S203" s="58"/>
      <c r="T203" s="170">
        <v>0</v>
      </c>
      <c r="U203" s="200">
        <f>T203+T204</f>
        <v>97</v>
      </c>
      <c r="V203" s="195" t="s">
        <v>23</v>
      </c>
      <c r="W203" s="195">
        <f>K203+K204</f>
        <v>46</v>
      </c>
      <c r="X203" s="118"/>
    </row>
    <row r="204" spans="1:24" ht="25.5" thickTop="1" thickBot="1">
      <c r="A204" s="250"/>
      <c r="B204" s="259"/>
      <c r="C204" s="259"/>
      <c r="D204" s="97" t="s">
        <v>24</v>
      </c>
      <c r="E204" s="100">
        <v>20</v>
      </c>
      <c r="F204" s="135"/>
      <c r="G204" s="100">
        <v>9</v>
      </c>
      <c r="H204" s="135"/>
      <c r="I204" s="100">
        <v>17</v>
      </c>
      <c r="J204" s="136"/>
      <c r="K204" s="99">
        <f t="shared" si="166"/>
        <v>46</v>
      </c>
      <c r="L204" s="100">
        <v>24</v>
      </c>
      <c r="M204" s="135"/>
      <c r="N204" s="100">
        <v>7</v>
      </c>
      <c r="O204" s="135"/>
      <c r="P204" s="100">
        <v>10</v>
      </c>
      <c r="Q204" s="135"/>
      <c r="R204" s="100">
        <v>10</v>
      </c>
      <c r="S204" s="98"/>
      <c r="T204" s="171">
        <f t="shared" si="167"/>
        <v>97</v>
      </c>
      <c r="U204" s="258"/>
      <c r="V204" s="204"/>
      <c r="W204" s="204"/>
      <c r="X204" s="118"/>
    </row>
    <row r="205" spans="1:24" ht="25.5" thickTop="1" thickBot="1">
      <c r="A205" s="196">
        <v>12</v>
      </c>
      <c r="B205" s="198" t="s">
        <v>191</v>
      </c>
      <c r="C205" s="198" t="s">
        <v>37</v>
      </c>
      <c r="D205" s="94" t="s">
        <v>26</v>
      </c>
      <c r="E205" s="56">
        <v>18</v>
      </c>
      <c r="F205" s="133"/>
      <c r="G205" s="56">
        <v>8</v>
      </c>
      <c r="H205" s="133"/>
      <c r="I205" s="56">
        <v>12</v>
      </c>
      <c r="J205" s="134"/>
      <c r="K205" s="57">
        <f t="shared" si="166"/>
        <v>38</v>
      </c>
      <c r="L205" s="56">
        <v>22</v>
      </c>
      <c r="M205" s="133"/>
      <c r="N205" s="56">
        <v>8</v>
      </c>
      <c r="O205" s="133"/>
      <c r="P205" s="56">
        <v>10</v>
      </c>
      <c r="Q205" s="133"/>
      <c r="R205" s="133"/>
      <c r="S205" s="58"/>
      <c r="T205" s="170">
        <f t="shared" si="167"/>
        <v>78</v>
      </c>
      <c r="U205" s="200">
        <f>T205+T206</f>
        <v>78</v>
      </c>
      <c r="V205" s="195" t="s">
        <v>23</v>
      </c>
      <c r="W205" s="195">
        <f>K205+K206</f>
        <v>38</v>
      </c>
      <c r="X205" s="118"/>
    </row>
    <row r="206" spans="1:24" ht="25.5" thickTop="1" thickBot="1">
      <c r="A206" s="197"/>
      <c r="B206" s="199"/>
      <c r="C206" s="199"/>
      <c r="D206" s="95" t="s">
        <v>24</v>
      </c>
      <c r="E206" s="59"/>
      <c r="F206" s="133"/>
      <c r="G206" s="59"/>
      <c r="H206" s="133"/>
      <c r="I206" s="59"/>
      <c r="J206" s="134"/>
      <c r="K206" s="57">
        <f t="shared" si="166"/>
        <v>0</v>
      </c>
      <c r="L206" s="59"/>
      <c r="M206" s="133"/>
      <c r="N206" s="59"/>
      <c r="O206" s="133"/>
      <c r="P206" s="59"/>
      <c r="Q206" s="133"/>
      <c r="R206" s="59"/>
      <c r="S206" s="58"/>
      <c r="T206" s="172">
        <f t="shared" si="167"/>
        <v>0</v>
      </c>
      <c r="U206" s="201"/>
      <c r="V206" s="194"/>
      <c r="W206" s="194"/>
      <c r="X206" s="118"/>
    </row>
    <row r="207" spans="1:24" ht="25.5" thickTop="1" thickBot="1">
      <c r="A207" s="196">
        <v>13</v>
      </c>
      <c r="B207" s="198" t="s">
        <v>173</v>
      </c>
      <c r="C207" s="215" t="s">
        <v>195</v>
      </c>
      <c r="D207" s="56" t="s">
        <v>26</v>
      </c>
      <c r="E207" s="56">
        <v>18</v>
      </c>
      <c r="F207" s="133"/>
      <c r="G207" s="56">
        <v>8</v>
      </c>
      <c r="H207" s="133"/>
      <c r="I207" s="56">
        <v>16</v>
      </c>
      <c r="J207" s="134"/>
      <c r="K207" s="57">
        <f t="shared" ref="K207:K214" si="168">E207+G207+I207</f>
        <v>42</v>
      </c>
      <c r="L207" s="56">
        <v>14</v>
      </c>
      <c r="M207" s="133"/>
      <c r="N207" s="56">
        <v>6</v>
      </c>
      <c r="O207" s="133"/>
      <c r="P207" s="56">
        <v>10</v>
      </c>
      <c r="Q207" s="133"/>
      <c r="R207" s="133"/>
      <c r="S207" s="58"/>
      <c r="T207" s="170">
        <f t="shared" si="167"/>
        <v>72</v>
      </c>
      <c r="U207" s="200">
        <f>T207+T208</f>
        <v>72</v>
      </c>
      <c r="V207" s="195" t="s">
        <v>23</v>
      </c>
      <c r="W207" s="195">
        <f>K207+K208</f>
        <v>42</v>
      </c>
      <c r="X207" s="118"/>
    </row>
    <row r="208" spans="1:24" ht="25.5" thickTop="1" thickBot="1">
      <c r="A208" s="197"/>
      <c r="B208" s="199"/>
      <c r="C208" s="216"/>
      <c r="D208" s="95" t="s">
        <v>24</v>
      </c>
      <c r="E208" s="59"/>
      <c r="F208" s="133"/>
      <c r="G208" s="59"/>
      <c r="H208" s="133"/>
      <c r="I208" s="59"/>
      <c r="J208" s="134"/>
      <c r="K208" s="57">
        <f t="shared" si="168"/>
        <v>0</v>
      </c>
      <c r="L208" s="59"/>
      <c r="M208" s="133"/>
      <c r="N208" s="59"/>
      <c r="O208" s="133"/>
      <c r="P208" s="59"/>
      <c r="Q208" s="133"/>
      <c r="R208" s="59"/>
      <c r="S208" s="58"/>
      <c r="T208" s="172">
        <f>+E208+G208+I208+L208+N208+P208+R208</f>
        <v>0</v>
      </c>
      <c r="U208" s="201"/>
      <c r="V208" s="194"/>
      <c r="W208" s="194"/>
      <c r="X208" s="118"/>
    </row>
    <row r="209" spans="1:24" ht="25.5" thickTop="1" thickBot="1">
      <c r="A209" s="196">
        <v>14</v>
      </c>
      <c r="B209" s="198" t="s">
        <v>196</v>
      </c>
      <c r="C209" s="198" t="s">
        <v>47</v>
      </c>
      <c r="D209" s="56" t="s">
        <v>26</v>
      </c>
      <c r="E209" s="56">
        <v>19</v>
      </c>
      <c r="F209" s="133"/>
      <c r="G209" s="56">
        <v>9</v>
      </c>
      <c r="H209" s="133"/>
      <c r="I209" s="56">
        <v>15</v>
      </c>
      <c r="J209" s="134"/>
      <c r="K209" s="57">
        <f t="shared" si="168"/>
        <v>43</v>
      </c>
      <c r="L209" s="56">
        <v>17</v>
      </c>
      <c r="M209" s="133"/>
      <c r="N209" s="56">
        <v>6</v>
      </c>
      <c r="O209" s="133"/>
      <c r="P209" s="56">
        <v>5</v>
      </c>
      <c r="Q209" s="133"/>
      <c r="R209" s="133"/>
      <c r="S209" s="58"/>
      <c r="T209" s="170">
        <f t="shared" si="167"/>
        <v>71</v>
      </c>
      <c r="U209" s="200">
        <f>T209+T210</f>
        <v>155</v>
      </c>
      <c r="V209" s="195" t="s">
        <v>23</v>
      </c>
      <c r="W209" s="195">
        <f>K209+K210</f>
        <v>80</v>
      </c>
      <c r="X209" s="118"/>
    </row>
    <row r="210" spans="1:24" ht="25.5" thickTop="1" thickBot="1">
      <c r="A210" s="197"/>
      <c r="B210" s="199"/>
      <c r="C210" s="199"/>
      <c r="D210" s="95" t="s">
        <v>24</v>
      </c>
      <c r="E210" s="59">
        <v>15</v>
      </c>
      <c r="F210" s="133"/>
      <c r="G210" s="59">
        <v>9</v>
      </c>
      <c r="H210" s="133"/>
      <c r="I210" s="59">
        <v>13</v>
      </c>
      <c r="J210" s="134"/>
      <c r="K210" s="57">
        <f t="shared" si="168"/>
        <v>37</v>
      </c>
      <c r="L210" s="59">
        <v>21</v>
      </c>
      <c r="M210" s="133"/>
      <c r="N210" s="59">
        <v>7</v>
      </c>
      <c r="O210" s="133"/>
      <c r="P210" s="59">
        <v>9</v>
      </c>
      <c r="Q210" s="133"/>
      <c r="R210" s="59">
        <v>10</v>
      </c>
      <c r="S210" s="58"/>
      <c r="T210" s="171">
        <f t="shared" si="167"/>
        <v>84</v>
      </c>
      <c r="U210" s="201"/>
      <c r="V210" s="194"/>
      <c r="W210" s="194"/>
      <c r="X210" s="118"/>
    </row>
    <row r="211" spans="1:24" ht="25.5" thickTop="1" thickBot="1">
      <c r="A211" s="196">
        <v>15</v>
      </c>
      <c r="B211" s="198" t="s">
        <v>35</v>
      </c>
      <c r="C211" s="215" t="s">
        <v>197</v>
      </c>
      <c r="D211" s="56" t="s">
        <v>26</v>
      </c>
      <c r="E211" s="56">
        <v>18</v>
      </c>
      <c r="F211" s="133"/>
      <c r="G211" s="56">
        <v>8</v>
      </c>
      <c r="H211" s="133"/>
      <c r="I211" s="56">
        <v>8</v>
      </c>
      <c r="J211" s="134"/>
      <c r="K211" s="57">
        <f t="shared" si="168"/>
        <v>34</v>
      </c>
      <c r="L211" s="56">
        <v>10</v>
      </c>
      <c r="M211" s="133"/>
      <c r="N211" s="56">
        <v>4</v>
      </c>
      <c r="O211" s="133"/>
      <c r="P211" s="56">
        <v>6</v>
      </c>
      <c r="Q211" s="133"/>
      <c r="R211" s="133"/>
      <c r="S211" s="58"/>
      <c r="T211" s="170">
        <f t="shared" si="167"/>
        <v>54</v>
      </c>
      <c r="U211" s="200">
        <f>T211+T212</f>
        <v>117</v>
      </c>
      <c r="V211" s="195" t="s">
        <v>23</v>
      </c>
      <c r="W211" s="195">
        <f>K211+K212</f>
        <v>34</v>
      </c>
      <c r="X211" s="118"/>
    </row>
    <row r="212" spans="1:24" ht="25.5" thickTop="1" thickBot="1">
      <c r="A212" s="197"/>
      <c r="B212" s="199"/>
      <c r="C212" s="216"/>
      <c r="D212" s="95" t="s">
        <v>24</v>
      </c>
      <c r="E212" s="59">
        <v>20</v>
      </c>
      <c r="F212" s="133"/>
      <c r="G212" s="59">
        <v>8</v>
      </c>
      <c r="H212" s="133"/>
      <c r="I212" s="59">
        <v>10</v>
      </c>
      <c r="J212" s="134"/>
      <c r="K212" s="57">
        <v>0</v>
      </c>
      <c r="L212" s="59">
        <v>14</v>
      </c>
      <c r="M212" s="133"/>
      <c r="N212" s="59">
        <v>1</v>
      </c>
      <c r="O212" s="133"/>
      <c r="P212" s="59">
        <v>10</v>
      </c>
      <c r="Q212" s="133" t="s">
        <v>25</v>
      </c>
      <c r="R212" s="59"/>
      <c r="S212" s="58"/>
      <c r="T212" s="171">
        <f t="shared" si="167"/>
        <v>63</v>
      </c>
      <c r="U212" s="201"/>
      <c r="V212" s="194"/>
      <c r="W212" s="194"/>
      <c r="X212" s="118"/>
    </row>
    <row r="213" spans="1:24" ht="25.5" thickTop="1" thickBot="1">
      <c r="A213" s="196">
        <v>16</v>
      </c>
      <c r="B213" s="198" t="s">
        <v>108</v>
      </c>
      <c r="C213" s="198" t="s">
        <v>21</v>
      </c>
      <c r="D213" s="56" t="s">
        <v>26</v>
      </c>
      <c r="E213" s="56">
        <v>20</v>
      </c>
      <c r="F213" s="133"/>
      <c r="G213" s="56">
        <v>9</v>
      </c>
      <c r="H213" s="133"/>
      <c r="I213" s="56">
        <v>15</v>
      </c>
      <c r="J213" s="134"/>
      <c r="K213" s="57">
        <f t="shared" si="168"/>
        <v>44</v>
      </c>
      <c r="L213" s="56">
        <v>12</v>
      </c>
      <c r="M213" s="133"/>
      <c r="N213" s="56">
        <v>4</v>
      </c>
      <c r="O213" s="133"/>
      <c r="P213" s="56">
        <v>0</v>
      </c>
      <c r="Q213" s="133"/>
      <c r="R213" s="133"/>
      <c r="S213" s="58"/>
      <c r="T213" s="170">
        <f t="shared" si="167"/>
        <v>60</v>
      </c>
      <c r="U213" s="200">
        <f>T213+T214</f>
        <v>60</v>
      </c>
      <c r="V213" s="195" t="s">
        <v>23</v>
      </c>
      <c r="W213" s="195">
        <f>K213+K214</f>
        <v>86</v>
      </c>
      <c r="X213" s="118"/>
    </row>
    <row r="214" spans="1:24" ht="25.5" thickTop="1" thickBot="1">
      <c r="A214" s="197"/>
      <c r="B214" s="199"/>
      <c r="C214" s="199"/>
      <c r="D214" s="95" t="s">
        <v>24</v>
      </c>
      <c r="E214" s="59">
        <v>20</v>
      </c>
      <c r="F214" s="133"/>
      <c r="G214" s="59">
        <v>8</v>
      </c>
      <c r="H214" s="133"/>
      <c r="I214" s="59">
        <v>14</v>
      </c>
      <c r="J214" s="134" t="s">
        <v>221</v>
      </c>
      <c r="K214" s="57">
        <f t="shared" si="168"/>
        <v>42</v>
      </c>
      <c r="L214" s="59"/>
      <c r="M214" s="133"/>
      <c r="N214" s="59"/>
      <c r="O214" s="133"/>
      <c r="P214" s="59"/>
      <c r="Q214" s="133"/>
      <c r="R214" s="59"/>
      <c r="S214" s="58"/>
      <c r="T214" s="172"/>
      <c r="U214" s="201"/>
      <c r="V214" s="194"/>
      <c r="W214" s="194"/>
      <c r="X214" s="118"/>
    </row>
    <row r="215" spans="1:24" ht="25.5" thickTop="1" thickBot="1">
      <c r="A215" s="196">
        <v>17</v>
      </c>
      <c r="B215" s="218" t="s">
        <v>36</v>
      </c>
      <c r="C215" s="225" t="s">
        <v>37</v>
      </c>
      <c r="D215" s="56" t="s">
        <v>26</v>
      </c>
      <c r="E215" s="56">
        <v>18</v>
      </c>
      <c r="F215" s="133"/>
      <c r="G215" s="56">
        <v>8</v>
      </c>
      <c r="H215" s="133"/>
      <c r="I215" s="56">
        <v>11</v>
      </c>
      <c r="J215" s="134"/>
      <c r="K215" s="57">
        <f t="shared" ref="K215:K224" si="169">E215+G215+I215</f>
        <v>37</v>
      </c>
      <c r="L215" s="56">
        <v>19</v>
      </c>
      <c r="M215" s="133"/>
      <c r="N215" s="56">
        <v>10</v>
      </c>
      <c r="O215" s="133"/>
      <c r="P215" s="56">
        <v>10</v>
      </c>
      <c r="Q215" s="133"/>
      <c r="R215" s="133"/>
      <c r="S215" s="58"/>
      <c r="T215" s="170">
        <f t="shared" si="167"/>
        <v>76</v>
      </c>
      <c r="U215" s="200">
        <f>T215+T216</f>
        <v>169</v>
      </c>
      <c r="V215" s="195" t="s">
        <v>23</v>
      </c>
      <c r="W215" s="273">
        <f>K215+K216</f>
        <v>78</v>
      </c>
    </row>
    <row r="216" spans="1:24" ht="25.5" thickTop="1" thickBot="1">
      <c r="A216" s="197"/>
      <c r="B216" s="219"/>
      <c r="C216" s="226"/>
      <c r="D216" s="95" t="s">
        <v>24</v>
      </c>
      <c r="E216" s="59">
        <v>17</v>
      </c>
      <c r="F216" s="133"/>
      <c r="G216" s="59">
        <v>8</v>
      </c>
      <c r="H216" s="133"/>
      <c r="I216" s="59">
        <v>16</v>
      </c>
      <c r="J216" s="134"/>
      <c r="K216" s="57">
        <f t="shared" si="169"/>
        <v>41</v>
      </c>
      <c r="L216" s="59">
        <v>22</v>
      </c>
      <c r="M216" s="133"/>
      <c r="N216" s="59">
        <v>10</v>
      </c>
      <c r="O216" s="133"/>
      <c r="P216" s="59">
        <v>10</v>
      </c>
      <c r="Q216" s="133"/>
      <c r="R216" s="59">
        <v>10</v>
      </c>
      <c r="S216" s="58"/>
      <c r="T216" s="172">
        <f>+E216+G216+I216+L216+N216+P216+R216</f>
        <v>93</v>
      </c>
      <c r="U216" s="201"/>
      <c r="V216" s="194"/>
      <c r="W216" s="274"/>
    </row>
    <row r="217" spans="1:24" ht="25.5" thickTop="1" thickBot="1">
      <c r="A217" s="196">
        <v>18</v>
      </c>
      <c r="B217" s="218" t="s">
        <v>148</v>
      </c>
      <c r="C217" s="218" t="s">
        <v>149</v>
      </c>
      <c r="D217" s="56" t="s">
        <v>26</v>
      </c>
      <c r="E217" s="56">
        <v>2</v>
      </c>
      <c r="F217" s="133"/>
      <c r="G217" s="56">
        <v>8</v>
      </c>
      <c r="H217" s="133"/>
      <c r="I217" s="56">
        <v>9</v>
      </c>
      <c r="J217" s="134"/>
      <c r="K217" s="57">
        <f t="shared" si="169"/>
        <v>19</v>
      </c>
      <c r="L217" s="56">
        <v>18</v>
      </c>
      <c r="M217" s="133"/>
      <c r="N217" s="56">
        <v>8</v>
      </c>
      <c r="O217" s="133"/>
      <c r="P217" s="56">
        <v>10</v>
      </c>
      <c r="Q217" s="133"/>
      <c r="R217" s="133"/>
      <c r="S217" s="58"/>
      <c r="T217" s="170">
        <f t="shared" si="167"/>
        <v>55</v>
      </c>
      <c r="U217" s="200">
        <f>T217+T218</f>
        <v>157</v>
      </c>
      <c r="V217" s="195" t="s">
        <v>23</v>
      </c>
      <c r="W217" s="195">
        <f>K217+K218</f>
        <v>66</v>
      </c>
    </row>
    <row r="218" spans="1:24" ht="25.5" thickTop="1" thickBot="1">
      <c r="A218" s="197"/>
      <c r="B218" s="219"/>
      <c r="C218" s="219"/>
      <c r="D218" s="95" t="s">
        <v>24</v>
      </c>
      <c r="E218" s="59">
        <v>19</v>
      </c>
      <c r="F218" s="133"/>
      <c r="G218" s="59">
        <v>10</v>
      </c>
      <c r="H218" s="133"/>
      <c r="I218" s="59">
        <v>18</v>
      </c>
      <c r="J218" s="134"/>
      <c r="K218" s="57">
        <f t="shared" si="169"/>
        <v>47</v>
      </c>
      <c r="L218" s="59">
        <v>25</v>
      </c>
      <c r="M218" s="133"/>
      <c r="N218" s="59">
        <v>10</v>
      </c>
      <c r="O218" s="133"/>
      <c r="P218" s="59">
        <v>10</v>
      </c>
      <c r="Q218" s="133"/>
      <c r="R218" s="59">
        <v>10</v>
      </c>
      <c r="S218" s="58"/>
      <c r="T218" s="172">
        <f>+E218+G218+I218+L218+N218+P218+R218</f>
        <v>102</v>
      </c>
      <c r="U218" s="201"/>
      <c r="V218" s="194"/>
      <c r="W218" s="194"/>
    </row>
    <row r="219" spans="1:24" ht="25.5" thickTop="1" thickBot="1">
      <c r="A219" s="196">
        <v>19</v>
      </c>
      <c r="B219" s="218" t="s">
        <v>28</v>
      </c>
      <c r="C219" s="218" t="s">
        <v>150</v>
      </c>
      <c r="D219" s="56" t="s">
        <v>26</v>
      </c>
      <c r="E219" s="56">
        <v>2</v>
      </c>
      <c r="F219" s="133"/>
      <c r="G219" s="56">
        <v>2</v>
      </c>
      <c r="H219" s="133"/>
      <c r="I219" s="56">
        <v>15</v>
      </c>
      <c r="J219" s="134"/>
      <c r="K219" s="57">
        <f t="shared" si="169"/>
        <v>19</v>
      </c>
      <c r="L219" s="56">
        <v>10</v>
      </c>
      <c r="M219" s="133"/>
      <c r="N219" s="56">
        <v>8</v>
      </c>
      <c r="O219" s="133"/>
      <c r="P219" s="56">
        <v>10</v>
      </c>
      <c r="Q219" s="133"/>
      <c r="R219" s="133"/>
      <c r="S219" s="58"/>
      <c r="T219" s="170">
        <f t="shared" si="167"/>
        <v>47</v>
      </c>
      <c r="U219" s="200">
        <f>T219+T220</f>
        <v>144</v>
      </c>
      <c r="V219" s="195" t="s">
        <v>23</v>
      </c>
      <c r="W219" s="195">
        <f>K219+K220</f>
        <v>65</v>
      </c>
    </row>
    <row r="220" spans="1:24" ht="25.5" thickTop="1" thickBot="1">
      <c r="A220" s="197"/>
      <c r="B220" s="219"/>
      <c r="C220" s="219"/>
      <c r="D220" s="95" t="s">
        <v>24</v>
      </c>
      <c r="E220" s="59">
        <v>20</v>
      </c>
      <c r="F220" s="133"/>
      <c r="G220" s="59">
        <v>10</v>
      </c>
      <c r="H220" s="133"/>
      <c r="I220" s="59">
        <v>16</v>
      </c>
      <c r="J220" s="134"/>
      <c r="K220" s="57">
        <f t="shared" si="169"/>
        <v>46</v>
      </c>
      <c r="L220" s="59">
        <v>22</v>
      </c>
      <c r="M220" s="133"/>
      <c r="N220" s="59">
        <v>10</v>
      </c>
      <c r="O220" s="133"/>
      <c r="P220" s="59">
        <v>9</v>
      </c>
      <c r="Q220" s="133"/>
      <c r="R220" s="59">
        <v>10</v>
      </c>
      <c r="S220" s="58"/>
      <c r="T220" s="172">
        <f>+E220+G220+I220+L220+N220+P220+R220</f>
        <v>97</v>
      </c>
      <c r="U220" s="201"/>
      <c r="V220" s="194"/>
      <c r="W220" s="194"/>
    </row>
    <row r="221" spans="1:24" ht="25.5" thickTop="1" thickBot="1">
      <c r="A221" s="196">
        <v>20</v>
      </c>
      <c r="B221" s="218" t="s">
        <v>151</v>
      </c>
      <c r="C221" s="218" t="s">
        <v>27</v>
      </c>
      <c r="D221" s="56" t="s">
        <v>26</v>
      </c>
      <c r="E221" s="56">
        <v>2</v>
      </c>
      <c r="F221" s="133"/>
      <c r="G221" s="56">
        <v>8</v>
      </c>
      <c r="H221" s="133"/>
      <c r="I221" s="56">
        <v>12</v>
      </c>
      <c r="J221" s="134"/>
      <c r="K221" s="57">
        <f t="shared" si="169"/>
        <v>22</v>
      </c>
      <c r="L221" s="56">
        <v>5</v>
      </c>
      <c r="M221" s="133"/>
      <c r="N221" s="56">
        <v>5</v>
      </c>
      <c r="O221" s="133"/>
      <c r="P221" s="56">
        <v>10</v>
      </c>
      <c r="Q221" s="133"/>
      <c r="R221" s="133"/>
      <c r="S221" s="58"/>
      <c r="T221" s="170">
        <f t="shared" si="167"/>
        <v>42</v>
      </c>
      <c r="U221" s="200">
        <f>T221+T222</f>
        <v>114</v>
      </c>
      <c r="V221" s="195" t="s">
        <v>23</v>
      </c>
      <c r="W221" s="195">
        <f>K221+K222</f>
        <v>41</v>
      </c>
    </row>
    <row r="222" spans="1:24" ht="25.5" thickTop="1" thickBot="1">
      <c r="A222" s="197"/>
      <c r="B222" s="219"/>
      <c r="C222" s="219"/>
      <c r="D222" s="95" t="s">
        <v>24</v>
      </c>
      <c r="E222" s="59">
        <v>18</v>
      </c>
      <c r="F222" s="133"/>
      <c r="G222" s="59">
        <v>10</v>
      </c>
      <c r="H222" s="133"/>
      <c r="I222" s="59">
        <v>16</v>
      </c>
      <c r="J222" s="134"/>
      <c r="K222" s="57">
        <v>19</v>
      </c>
      <c r="L222" s="59">
        <v>19</v>
      </c>
      <c r="M222" s="133"/>
      <c r="N222" s="59">
        <v>9</v>
      </c>
      <c r="O222" s="133" t="s">
        <v>25</v>
      </c>
      <c r="P222" s="59"/>
      <c r="Q222" s="133"/>
      <c r="R222" s="59"/>
      <c r="S222" s="58"/>
      <c r="T222" s="172">
        <f>+E222+G222+I222+L222+N222+P222+R222</f>
        <v>72</v>
      </c>
      <c r="U222" s="201"/>
      <c r="V222" s="194"/>
      <c r="W222" s="194"/>
    </row>
    <row r="223" spans="1:24" ht="25.5" thickTop="1" thickBot="1">
      <c r="A223" s="196">
        <v>21</v>
      </c>
      <c r="B223" s="225" t="s">
        <v>38</v>
      </c>
      <c r="C223" s="218" t="s">
        <v>39</v>
      </c>
      <c r="D223" s="56" t="s">
        <v>26</v>
      </c>
      <c r="E223" s="56">
        <v>9</v>
      </c>
      <c r="F223" s="133"/>
      <c r="G223" s="56">
        <v>7</v>
      </c>
      <c r="H223" s="133"/>
      <c r="I223" s="56">
        <v>11</v>
      </c>
      <c r="J223" s="134"/>
      <c r="K223" s="57">
        <f t="shared" si="169"/>
        <v>27</v>
      </c>
      <c r="L223" s="56">
        <v>18</v>
      </c>
      <c r="M223" s="133"/>
      <c r="N223" s="56">
        <v>7</v>
      </c>
      <c r="O223" s="133"/>
      <c r="P223" s="56">
        <v>9</v>
      </c>
      <c r="Q223" s="133"/>
      <c r="R223" s="133"/>
      <c r="S223" s="58"/>
      <c r="T223" s="170">
        <f t="shared" si="167"/>
        <v>61</v>
      </c>
      <c r="U223" s="200">
        <f>T223+T224</f>
        <v>150</v>
      </c>
      <c r="V223" s="195" t="s">
        <v>23</v>
      </c>
      <c r="W223" s="195">
        <f>K223+K224</f>
        <v>69</v>
      </c>
    </row>
    <row r="224" spans="1:24" ht="25.5" thickTop="1" thickBot="1">
      <c r="A224" s="197"/>
      <c r="B224" s="226"/>
      <c r="C224" s="219"/>
      <c r="D224" s="95" t="s">
        <v>24</v>
      </c>
      <c r="E224" s="59">
        <v>20</v>
      </c>
      <c r="F224" s="133"/>
      <c r="G224" s="59">
        <v>7</v>
      </c>
      <c r="H224" s="133"/>
      <c r="I224" s="59">
        <v>15</v>
      </c>
      <c r="J224" s="134"/>
      <c r="K224" s="57">
        <f t="shared" si="169"/>
        <v>42</v>
      </c>
      <c r="L224" s="59">
        <v>17</v>
      </c>
      <c r="M224" s="133"/>
      <c r="N224" s="59">
        <v>10</v>
      </c>
      <c r="O224" s="133"/>
      <c r="P224" s="59">
        <v>10</v>
      </c>
      <c r="Q224" s="133"/>
      <c r="R224" s="59">
        <v>10</v>
      </c>
      <c r="S224" s="58"/>
      <c r="T224" s="172">
        <f>+E224+G224+I224+L224+N224+P224+R224</f>
        <v>89</v>
      </c>
      <c r="U224" s="201"/>
      <c r="V224" s="194"/>
      <c r="W224" s="194"/>
    </row>
    <row r="225" spans="1:23" ht="25.5" thickTop="1" thickBot="1">
      <c r="A225" s="196">
        <v>22</v>
      </c>
      <c r="B225" s="218" t="s">
        <v>32</v>
      </c>
      <c r="C225" s="218" t="s">
        <v>40</v>
      </c>
      <c r="D225" s="56" t="s">
        <v>26</v>
      </c>
      <c r="E225" s="56" t="s">
        <v>221</v>
      </c>
      <c r="F225" s="133"/>
      <c r="G225" s="56"/>
      <c r="H225" s="133"/>
      <c r="I225" s="56"/>
      <c r="J225" s="134"/>
      <c r="K225" s="57"/>
      <c r="L225" s="56"/>
      <c r="M225" s="133"/>
      <c r="N225" s="56"/>
      <c r="O225" s="133"/>
      <c r="P225" s="56"/>
      <c r="Q225" s="133"/>
      <c r="R225" s="133"/>
      <c r="S225" s="58"/>
      <c r="T225" s="170"/>
      <c r="U225" s="200">
        <f>T225+T226</f>
        <v>29</v>
      </c>
      <c r="V225" s="195" t="s">
        <v>23</v>
      </c>
      <c r="W225" s="195">
        <f>K225+K226</f>
        <v>13</v>
      </c>
    </row>
    <row r="226" spans="1:23" ht="25.5" thickTop="1" thickBot="1">
      <c r="A226" s="197"/>
      <c r="B226" s="219"/>
      <c r="C226" s="219"/>
      <c r="D226" s="95" t="s">
        <v>24</v>
      </c>
      <c r="E226" s="59">
        <v>1</v>
      </c>
      <c r="F226" s="133"/>
      <c r="G226" s="59">
        <v>2</v>
      </c>
      <c r="H226" s="133"/>
      <c r="I226" s="59">
        <v>10</v>
      </c>
      <c r="J226" s="134"/>
      <c r="K226" s="57">
        <f t="shared" ref="K226:K234" si="170">E226+G226+I226</f>
        <v>13</v>
      </c>
      <c r="L226" s="59">
        <v>6</v>
      </c>
      <c r="M226" s="133"/>
      <c r="N226" s="59">
        <v>10</v>
      </c>
      <c r="O226" s="133" t="s">
        <v>25</v>
      </c>
      <c r="P226" s="59"/>
      <c r="Q226" s="133"/>
      <c r="R226" s="59"/>
      <c r="S226" s="58"/>
      <c r="T226" s="172">
        <f>+E226+G226+I226+L226+N226+P226+R226</f>
        <v>29</v>
      </c>
      <c r="U226" s="201"/>
      <c r="V226" s="194"/>
      <c r="W226" s="194"/>
    </row>
    <row r="227" spans="1:23" ht="25.5" thickTop="1" thickBot="1">
      <c r="A227" s="196">
        <v>23</v>
      </c>
      <c r="B227" s="198" t="s">
        <v>87</v>
      </c>
      <c r="C227" s="198" t="s">
        <v>27</v>
      </c>
      <c r="D227" s="56" t="s">
        <v>26</v>
      </c>
      <c r="E227" s="56">
        <v>20</v>
      </c>
      <c r="F227" s="133"/>
      <c r="G227" s="56">
        <v>10</v>
      </c>
      <c r="H227" s="133"/>
      <c r="I227" s="56">
        <v>14</v>
      </c>
      <c r="J227" s="134"/>
      <c r="K227" s="57">
        <f t="shared" si="170"/>
        <v>44</v>
      </c>
      <c r="L227" s="56">
        <v>12</v>
      </c>
      <c r="M227" s="133"/>
      <c r="N227" s="56">
        <v>4</v>
      </c>
      <c r="O227" s="133"/>
      <c r="P227" s="56">
        <v>10</v>
      </c>
      <c r="Q227" s="133"/>
      <c r="R227" s="133"/>
      <c r="S227" s="58"/>
      <c r="T227" s="170">
        <f t="shared" si="167"/>
        <v>70</v>
      </c>
      <c r="U227" s="200">
        <f>T227+T228</f>
        <v>161</v>
      </c>
      <c r="V227" s="195" t="s">
        <v>23</v>
      </c>
      <c r="W227" s="195">
        <f>K227+K228</f>
        <v>88</v>
      </c>
    </row>
    <row r="228" spans="1:23" ht="25.5" thickTop="1" thickBot="1">
      <c r="A228" s="197"/>
      <c r="B228" s="199"/>
      <c r="C228" s="199"/>
      <c r="D228" s="95" t="s">
        <v>24</v>
      </c>
      <c r="E228" s="59">
        <v>20</v>
      </c>
      <c r="F228" s="133"/>
      <c r="G228" s="59">
        <v>8</v>
      </c>
      <c r="H228" s="133"/>
      <c r="I228" s="59">
        <v>16</v>
      </c>
      <c r="J228" s="134"/>
      <c r="K228" s="57">
        <f t="shared" si="170"/>
        <v>44</v>
      </c>
      <c r="L228" s="59">
        <v>18</v>
      </c>
      <c r="M228" s="133"/>
      <c r="N228" s="59">
        <v>9</v>
      </c>
      <c r="O228" s="133"/>
      <c r="P228" s="59">
        <v>10</v>
      </c>
      <c r="Q228" s="133"/>
      <c r="R228" s="59">
        <v>10</v>
      </c>
      <c r="S228" s="58"/>
      <c r="T228" s="172">
        <f>+E228+G228+I228+L228+N228+P228+R228</f>
        <v>91</v>
      </c>
      <c r="U228" s="201"/>
      <c r="V228" s="194"/>
      <c r="W228" s="194"/>
    </row>
    <row r="229" spans="1:23" ht="25.5" thickTop="1" thickBot="1">
      <c r="A229" s="196">
        <v>24</v>
      </c>
      <c r="B229" s="198" t="s">
        <v>198</v>
      </c>
      <c r="C229" s="198" t="s">
        <v>199</v>
      </c>
      <c r="D229" s="56" t="s">
        <v>22</v>
      </c>
      <c r="E229" s="56"/>
      <c r="F229" s="133"/>
      <c r="G229" s="56"/>
      <c r="H229" s="133"/>
      <c r="I229" s="56"/>
      <c r="J229" s="134"/>
      <c r="K229" s="57">
        <f t="shared" si="170"/>
        <v>0</v>
      </c>
      <c r="L229" s="56"/>
      <c r="M229" s="133"/>
      <c r="N229" s="56"/>
      <c r="O229" s="133"/>
      <c r="P229" s="56"/>
      <c r="Q229" s="133"/>
      <c r="R229" s="133"/>
      <c r="S229" s="58"/>
      <c r="T229" s="170">
        <f t="shared" si="167"/>
        <v>0</v>
      </c>
      <c r="U229" s="200">
        <f>T229+T230</f>
        <v>0</v>
      </c>
      <c r="V229" s="195" t="s">
        <v>23</v>
      </c>
      <c r="W229" s="195">
        <f>K229+K230</f>
        <v>0</v>
      </c>
    </row>
    <row r="230" spans="1:23" ht="25.5" thickTop="1" thickBot="1">
      <c r="A230" s="197"/>
      <c r="B230" s="199"/>
      <c r="C230" s="199"/>
      <c r="D230" s="59" t="s">
        <v>22</v>
      </c>
      <c r="E230" s="59"/>
      <c r="F230" s="133"/>
      <c r="G230" s="59"/>
      <c r="H230" s="133"/>
      <c r="I230" s="59"/>
      <c r="J230" s="134"/>
      <c r="K230" s="57">
        <f t="shared" si="170"/>
        <v>0</v>
      </c>
      <c r="L230" s="59"/>
      <c r="M230" s="133"/>
      <c r="N230" s="59"/>
      <c r="O230" s="133"/>
      <c r="P230" s="59"/>
      <c r="Q230" s="133"/>
      <c r="R230" s="59"/>
      <c r="S230" s="58"/>
      <c r="T230" s="172">
        <f>+E230+G230+I230+L230+N230+P230+R230</f>
        <v>0</v>
      </c>
      <c r="U230" s="201"/>
      <c r="V230" s="194"/>
      <c r="W230" s="194"/>
    </row>
    <row r="231" spans="1:23" ht="25.5" thickTop="1" thickBot="1">
      <c r="A231" s="196">
        <v>25</v>
      </c>
      <c r="B231" s="198" t="s">
        <v>51</v>
      </c>
      <c r="C231" s="198" t="s">
        <v>52</v>
      </c>
      <c r="D231" s="56" t="s">
        <v>26</v>
      </c>
      <c r="E231" s="56">
        <v>17</v>
      </c>
      <c r="F231" s="133"/>
      <c r="G231" s="56">
        <v>7</v>
      </c>
      <c r="H231" s="133"/>
      <c r="I231" s="56">
        <v>13</v>
      </c>
      <c r="J231" s="134"/>
      <c r="K231" s="57">
        <f t="shared" si="170"/>
        <v>37</v>
      </c>
      <c r="L231" s="56">
        <v>5</v>
      </c>
      <c r="M231" s="133"/>
      <c r="N231" s="56">
        <v>6</v>
      </c>
      <c r="O231" s="133"/>
      <c r="P231" s="56">
        <v>4</v>
      </c>
      <c r="Q231" s="133"/>
      <c r="R231" s="133"/>
      <c r="S231" s="58"/>
      <c r="T231" s="170">
        <f t="shared" si="167"/>
        <v>52</v>
      </c>
      <c r="U231" s="200">
        <f>T231+T232</f>
        <v>52</v>
      </c>
      <c r="V231" s="195" t="s">
        <v>23</v>
      </c>
      <c r="W231" s="195">
        <f>K231+K232</f>
        <v>73</v>
      </c>
    </row>
    <row r="232" spans="1:23" ht="25.5" thickTop="1" thickBot="1">
      <c r="A232" s="197"/>
      <c r="B232" s="259"/>
      <c r="C232" s="259"/>
      <c r="D232" s="95" t="s">
        <v>24</v>
      </c>
      <c r="E232" s="59">
        <v>15</v>
      </c>
      <c r="F232" s="133"/>
      <c r="G232" s="59">
        <v>5</v>
      </c>
      <c r="H232" s="133"/>
      <c r="I232" s="59">
        <v>16</v>
      </c>
      <c r="J232" s="134"/>
      <c r="K232" s="57">
        <f t="shared" si="170"/>
        <v>36</v>
      </c>
      <c r="L232" s="59">
        <v>19</v>
      </c>
      <c r="M232" s="133" t="s">
        <v>221</v>
      </c>
      <c r="N232" s="59"/>
      <c r="O232" s="133"/>
      <c r="P232" s="59"/>
      <c r="Q232" s="133"/>
      <c r="R232" s="59"/>
      <c r="S232" s="58"/>
      <c r="T232" s="172"/>
      <c r="U232" s="201"/>
      <c r="V232" s="194"/>
      <c r="W232" s="194"/>
    </row>
    <row r="233" spans="1:23" ht="25.5" thickTop="1" thickBot="1">
      <c r="A233" s="196">
        <v>26</v>
      </c>
      <c r="B233" s="198" t="s">
        <v>200</v>
      </c>
      <c r="C233" s="198" t="s">
        <v>62</v>
      </c>
      <c r="D233" s="56" t="s">
        <v>26</v>
      </c>
      <c r="E233" s="56">
        <v>18</v>
      </c>
      <c r="F233" s="133"/>
      <c r="G233" s="56">
        <v>6</v>
      </c>
      <c r="H233" s="133"/>
      <c r="I233" s="56">
        <v>16</v>
      </c>
      <c r="J233" s="134"/>
      <c r="K233" s="130">
        <f t="shared" ref="K233" si="171">E233+G233+I233</f>
        <v>40</v>
      </c>
      <c r="L233" s="56">
        <v>17</v>
      </c>
      <c r="M233" s="133"/>
      <c r="N233" s="56">
        <v>9</v>
      </c>
      <c r="O233" s="133"/>
      <c r="P233" s="56">
        <v>10</v>
      </c>
      <c r="Q233" s="133"/>
      <c r="R233" s="133"/>
      <c r="S233" s="58"/>
      <c r="T233" s="170">
        <f>+E233+G233+I233+L233+N233+P233+R233</f>
        <v>76</v>
      </c>
      <c r="U233" s="200">
        <f>T233+T234</f>
        <v>76</v>
      </c>
      <c r="V233" s="193" t="s">
        <v>23</v>
      </c>
      <c r="W233" s="193">
        <f>K233+K234</f>
        <v>74</v>
      </c>
    </row>
    <row r="234" spans="1:23" ht="25.5" thickTop="1" thickBot="1">
      <c r="A234" s="197"/>
      <c r="B234" s="199"/>
      <c r="C234" s="199"/>
      <c r="D234" s="95" t="s">
        <v>24</v>
      </c>
      <c r="E234" s="59">
        <v>18</v>
      </c>
      <c r="F234" s="133"/>
      <c r="G234" s="59">
        <v>7</v>
      </c>
      <c r="H234" s="133"/>
      <c r="I234" s="59">
        <v>9</v>
      </c>
      <c r="J234" s="134"/>
      <c r="K234" s="57">
        <f t="shared" si="170"/>
        <v>34</v>
      </c>
      <c r="L234" s="59">
        <v>18</v>
      </c>
      <c r="M234" s="133"/>
      <c r="N234" s="59">
        <v>8</v>
      </c>
      <c r="O234" s="133"/>
      <c r="P234" s="59">
        <v>10</v>
      </c>
      <c r="Q234" s="133" t="s">
        <v>220</v>
      </c>
      <c r="R234" s="59"/>
      <c r="S234" s="58"/>
      <c r="T234" s="172"/>
      <c r="U234" s="201"/>
      <c r="V234" s="194"/>
      <c r="W234" s="194"/>
    </row>
    <row r="235" spans="1:23" ht="25.5" thickTop="1" thickBot="1">
      <c r="A235" s="196">
        <v>27</v>
      </c>
      <c r="B235" s="198" t="s">
        <v>196</v>
      </c>
      <c r="C235" s="198" t="s">
        <v>201</v>
      </c>
      <c r="D235" s="56" t="s">
        <v>26</v>
      </c>
      <c r="E235" s="56">
        <v>16</v>
      </c>
      <c r="F235" s="133"/>
      <c r="G235" s="56">
        <v>3</v>
      </c>
      <c r="H235" s="133"/>
      <c r="I235" s="56">
        <v>10</v>
      </c>
      <c r="J235" s="134"/>
      <c r="K235" s="130">
        <f t="shared" ref="K235:K236" si="172">E235+G235+I235</f>
        <v>29</v>
      </c>
      <c r="L235" s="56">
        <v>13</v>
      </c>
      <c r="M235" s="133"/>
      <c r="N235" s="56">
        <v>7</v>
      </c>
      <c r="O235" s="133"/>
      <c r="P235" s="56">
        <v>3</v>
      </c>
      <c r="Q235" s="133"/>
      <c r="R235" s="133"/>
      <c r="S235" s="58"/>
      <c r="T235" s="170">
        <f>+E235+G235+I235+L235+N235+P235+R235</f>
        <v>52</v>
      </c>
      <c r="U235" s="200">
        <f>T235+T236</f>
        <v>52</v>
      </c>
      <c r="V235" s="193" t="s">
        <v>23</v>
      </c>
      <c r="W235" s="193">
        <f>K235+K236</f>
        <v>29</v>
      </c>
    </row>
    <row r="236" spans="1:23" ht="25.5" thickTop="1" thickBot="1">
      <c r="A236" s="197"/>
      <c r="B236" s="199"/>
      <c r="C236" s="199"/>
      <c r="D236" s="95" t="s">
        <v>24</v>
      </c>
      <c r="E236" s="59"/>
      <c r="F236" s="133"/>
      <c r="G236" s="59"/>
      <c r="H236" s="133"/>
      <c r="I236" s="59"/>
      <c r="J236" s="134"/>
      <c r="K236" s="57">
        <f t="shared" si="172"/>
        <v>0</v>
      </c>
      <c r="L236" s="59"/>
      <c r="M236" s="133"/>
      <c r="N236" s="59"/>
      <c r="O236" s="133"/>
      <c r="P236" s="59"/>
      <c r="Q236" s="133"/>
      <c r="R236" s="59"/>
      <c r="S236" s="58"/>
      <c r="T236" s="172">
        <f t="shared" ref="T236" si="173">+E236+G236+I236+L236+N236+P236+R236</f>
        <v>0</v>
      </c>
      <c r="U236" s="201"/>
      <c r="V236" s="194"/>
      <c r="W236" s="194"/>
    </row>
    <row r="237" spans="1:23" ht="25.5" thickTop="1" thickBot="1">
      <c r="A237" s="196">
        <v>28</v>
      </c>
      <c r="B237" s="198" t="s">
        <v>202</v>
      </c>
      <c r="C237" s="198" t="s">
        <v>203</v>
      </c>
      <c r="D237" s="56" t="s">
        <v>26</v>
      </c>
      <c r="E237" s="56">
        <v>17</v>
      </c>
      <c r="F237" s="133"/>
      <c r="G237" s="56">
        <v>7</v>
      </c>
      <c r="H237" s="133"/>
      <c r="I237" s="56">
        <v>12</v>
      </c>
      <c r="J237" s="134"/>
      <c r="K237" s="130">
        <f t="shared" ref="K237:K270" si="174">E237+G237+I237</f>
        <v>36</v>
      </c>
      <c r="L237" s="56">
        <v>18</v>
      </c>
      <c r="M237" s="133"/>
      <c r="N237" s="56">
        <v>6</v>
      </c>
      <c r="O237" s="133"/>
      <c r="P237" s="56">
        <v>10</v>
      </c>
      <c r="Q237" s="133"/>
      <c r="R237" s="133"/>
      <c r="S237" s="58"/>
      <c r="T237" s="170">
        <f>+E237+G237+I237+L237+N237+P237+R237</f>
        <v>70</v>
      </c>
      <c r="U237" s="200">
        <f>T237+T238</f>
        <v>140</v>
      </c>
      <c r="V237" s="193" t="s">
        <v>23</v>
      </c>
      <c r="W237" s="193">
        <f>K237+K238</f>
        <v>72</v>
      </c>
    </row>
    <row r="238" spans="1:23" ht="25.5" thickTop="1" thickBot="1">
      <c r="A238" s="197"/>
      <c r="B238" s="199"/>
      <c r="C238" s="199"/>
      <c r="D238" s="95" t="s">
        <v>24</v>
      </c>
      <c r="E238" s="59">
        <v>19</v>
      </c>
      <c r="F238" s="133"/>
      <c r="G238" s="59">
        <v>5</v>
      </c>
      <c r="H238" s="133"/>
      <c r="I238" s="59">
        <v>12</v>
      </c>
      <c r="J238" s="134"/>
      <c r="K238" s="57">
        <f t="shared" si="174"/>
        <v>36</v>
      </c>
      <c r="L238" s="59">
        <v>19</v>
      </c>
      <c r="M238" s="133"/>
      <c r="N238" s="59">
        <v>5</v>
      </c>
      <c r="O238" s="133"/>
      <c r="P238" s="59">
        <v>10</v>
      </c>
      <c r="Q238" s="133" t="s">
        <v>25</v>
      </c>
      <c r="R238" s="59"/>
      <c r="S238" s="58"/>
      <c r="T238" s="172">
        <f t="shared" ref="T238" si="175">+E238+G238+I238+L238+N238+P238+R238</f>
        <v>70</v>
      </c>
      <c r="U238" s="201"/>
      <c r="V238" s="194"/>
      <c r="W238" s="194"/>
    </row>
    <row r="239" spans="1:23" ht="25.5" thickTop="1" thickBot="1">
      <c r="A239" s="196">
        <v>29</v>
      </c>
      <c r="B239" s="198" t="s">
        <v>204</v>
      </c>
      <c r="C239" s="198" t="s">
        <v>205</v>
      </c>
      <c r="D239" s="56" t="s">
        <v>26</v>
      </c>
      <c r="E239" s="56">
        <v>18</v>
      </c>
      <c r="F239" s="133"/>
      <c r="G239" s="56">
        <v>8</v>
      </c>
      <c r="H239" s="133"/>
      <c r="I239" s="56">
        <v>14</v>
      </c>
      <c r="J239" s="134"/>
      <c r="K239" s="130">
        <f t="shared" si="174"/>
        <v>40</v>
      </c>
      <c r="L239" s="56">
        <v>13</v>
      </c>
      <c r="M239" s="133"/>
      <c r="N239" s="56">
        <v>6</v>
      </c>
      <c r="O239" s="133"/>
      <c r="P239" s="56">
        <v>10</v>
      </c>
      <c r="Q239" s="133"/>
      <c r="R239" s="133"/>
      <c r="S239" s="58"/>
      <c r="T239" s="170">
        <f>+E239+G239+I239+L239+N239+P239+R239</f>
        <v>69</v>
      </c>
      <c r="U239" s="200">
        <f>T239+T240</f>
        <v>124</v>
      </c>
      <c r="V239" s="193" t="s">
        <v>23</v>
      </c>
      <c r="W239" s="193">
        <f>K239+K240</f>
        <v>81</v>
      </c>
    </row>
    <row r="240" spans="1:23" ht="25.5" thickTop="1" thickBot="1">
      <c r="A240" s="197"/>
      <c r="B240" s="199"/>
      <c r="C240" s="199"/>
      <c r="D240" s="95" t="s">
        <v>24</v>
      </c>
      <c r="E240" s="59">
        <v>20</v>
      </c>
      <c r="F240" s="133"/>
      <c r="G240" s="59">
        <v>10</v>
      </c>
      <c r="H240" s="133"/>
      <c r="I240" s="59">
        <v>11</v>
      </c>
      <c r="J240" s="134"/>
      <c r="K240" s="57">
        <f t="shared" si="174"/>
        <v>41</v>
      </c>
      <c r="L240" s="59">
        <v>14</v>
      </c>
      <c r="M240" s="133" t="s">
        <v>25</v>
      </c>
      <c r="N240" s="59"/>
      <c r="O240" s="133"/>
      <c r="P240" s="59"/>
      <c r="Q240" s="133"/>
      <c r="R240" s="59"/>
      <c r="S240" s="58"/>
      <c r="T240" s="172">
        <f t="shared" ref="T240" si="176">+E240+G240+I240+L240+N240+P240+R240</f>
        <v>55</v>
      </c>
      <c r="U240" s="201"/>
      <c r="V240" s="194"/>
      <c r="W240" s="194"/>
    </row>
    <row r="241" spans="1:23" ht="25.5" thickTop="1" thickBot="1">
      <c r="A241" s="196">
        <v>30</v>
      </c>
      <c r="B241" s="198" t="s">
        <v>56</v>
      </c>
      <c r="C241" s="198" t="s">
        <v>192</v>
      </c>
      <c r="D241" s="56" t="s">
        <v>26</v>
      </c>
      <c r="E241" s="56">
        <v>20</v>
      </c>
      <c r="F241" s="133"/>
      <c r="G241" s="56">
        <v>10</v>
      </c>
      <c r="H241" s="133"/>
      <c r="I241" s="56">
        <v>14</v>
      </c>
      <c r="J241" s="134"/>
      <c r="K241" s="130">
        <f t="shared" si="174"/>
        <v>44</v>
      </c>
      <c r="L241" s="56">
        <v>20</v>
      </c>
      <c r="M241" s="133"/>
      <c r="N241" s="56">
        <v>7</v>
      </c>
      <c r="O241" s="133"/>
      <c r="P241" s="56">
        <v>8</v>
      </c>
      <c r="Q241" s="133"/>
      <c r="R241" s="133"/>
      <c r="S241" s="58"/>
      <c r="T241" s="170">
        <f>+E241+G241+I241+L241+N241+P241+R241</f>
        <v>79</v>
      </c>
      <c r="U241" s="200">
        <f>T241+T242</f>
        <v>145</v>
      </c>
      <c r="V241" s="193" t="s">
        <v>23</v>
      </c>
      <c r="W241" s="193">
        <f>K241+K242</f>
        <v>86</v>
      </c>
    </row>
    <row r="242" spans="1:23" ht="25.5" thickTop="1" thickBot="1">
      <c r="A242" s="197"/>
      <c r="B242" s="199"/>
      <c r="C242" s="199"/>
      <c r="D242" s="95" t="s">
        <v>24</v>
      </c>
      <c r="E242" s="59">
        <v>19</v>
      </c>
      <c r="F242" s="133"/>
      <c r="G242" s="59">
        <v>10</v>
      </c>
      <c r="H242" s="133"/>
      <c r="I242" s="59">
        <v>13</v>
      </c>
      <c r="J242" s="134"/>
      <c r="K242" s="130">
        <f t="shared" si="174"/>
        <v>42</v>
      </c>
      <c r="L242" s="59">
        <v>10</v>
      </c>
      <c r="M242" s="133"/>
      <c r="N242" s="59">
        <v>4</v>
      </c>
      <c r="O242" s="133"/>
      <c r="P242" s="59">
        <v>10</v>
      </c>
      <c r="Q242" s="133" t="s">
        <v>25</v>
      </c>
      <c r="R242" s="59"/>
      <c r="S242" s="58"/>
      <c r="T242" s="172">
        <f t="shared" ref="T242" si="177">+E242+G242+I242+L242+N242+P242+R242</f>
        <v>66</v>
      </c>
      <c r="U242" s="201"/>
      <c r="V242" s="194"/>
      <c r="W242" s="194"/>
    </row>
    <row r="243" spans="1:23" ht="25.5" thickTop="1" thickBot="1">
      <c r="A243" s="196">
        <v>31</v>
      </c>
      <c r="B243" s="198" t="s">
        <v>36</v>
      </c>
      <c r="C243" s="198" t="s">
        <v>50</v>
      </c>
      <c r="D243" s="56" t="s">
        <v>26</v>
      </c>
      <c r="E243" s="56">
        <v>17</v>
      </c>
      <c r="F243" s="133"/>
      <c r="G243" s="56">
        <v>8</v>
      </c>
      <c r="H243" s="133"/>
      <c r="I243" s="56">
        <v>14</v>
      </c>
      <c r="J243" s="134"/>
      <c r="K243" s="130">
        <f t="shared" si="174"/>
        <v>39</v>
      </c>
      <c r="L243" s="56">
        <v>13</v>
      </c>
      <c r="M243" s="133"/>
      <c r="N243" s="56">
        <v>10</v>
      </c>
      <c r="O243" s="133"/>
      <c r="P243" s="56">
        <v>10</v>
      </c>
      <c r="Q243" s="133"/>
      <c r="R243" s="133"/>
      <c r="S243" s="58"/>
      <c r="T243" s="170">
        <f>+E243+G243+I243+L243+N243+P243+R243</f>
        <v>72</v>
      </c>
      <c r="U243" s="200">
        <f>T243+T244</f>
        <v>166</v>
      </c>
      <c r="V243" s="193" t="s">
        <v>23</v>
      </c>
      <c r="W243" s="193">
        <f>K243+K244</f>
        <v>85</v>
      </c>
    </row>
    <row r="244" spans="1:23" ht="25.5" thickTop="1" thickBot="1">
      <c r="A244" s="197"/>
      <c r="B244" s="199"/>
      <c r="C244" s="199"/>
      <c r="D244" s="95" t="s">
        <v>24</v>
      </c>
      <c r="E244" s="59">
        <v>18</v>
      </c>
      <c r="F244" s="133"/>
      <c r="G244" s="59">
        <v>9</v>
      </c>
      <c r="H244" s="133"/>
      <c r="I244" s="59">
        <v>19</v>
      </c>
      <c r="J244" s="134"/>
      <c r="K244" s="57">
        <f t="shared" si="174"/>
        <v>46</v>
      </c>
      <c r="L244" s="59">
        <v>19</v>
      </c>
      <c r="M244" s="133"/>
      <c r="N244" s="59">
        <v>9</v>
      </c>
      <c r="O244" s="133"/>
      <c r="P244" s="59">
        <v>10</v>
      </c>
      <c r="Q244" s="133"/>
      <c r="R244" s="59">
        <v>10</v>
      </c>
      <c r="S244" s="58"/>
      <c r="T244" s="172">
        <f t="shared" ref="T244" si="178">+E244+G244+I244+L244+N244+P244+R244</f>
        <v>94</v>
      </c>
      <c r="U244" s="201"/>
      <c r="V244" s="194"/>
      <c r="W244" s="194"/>
    </row>
    <row r="245" spans="1:23" ht="25.5" thickTop="1" thickBot="1">
      <c r="A245" s="196">
        <v>32</v>
      </c>
      <c r="B245" s="198" t="s">
        <v>206</v>
      </c>
      <c r="C245" s="198" t="s">
        <v>207</v>
      </c>
      <c r="D245" s="56" t="s">
        <v>22</v>
      </c>
      <c r="E245" s="56"/>
      <c r="F245" s="133"/>
      <c r="G245" s="56"/>
      <c r="H245" s="133"/>
      <c r="I245" s="56"/>
      <c r="J245" s="134"/>
      <c r="K245" s="130">
        <f t="shared" si="174"/>
        <v>0</v>
      </c>
      <c r="L245" s="56"/>
      <c r="M245" s="133"/>
      <c r="N245" s="56"/>
      <c r="O245" s="133"/>
      <c r="P245" s="56"/>
      <c r="Q245" s="133"/>
      <c r="R245" s="133"/>
      <c r="S245" s="58"/>
      <c r="T245" s="170">
        <f>+E245+G245+I245+L245+N245+P245+R245</f>
        <v>0</v>
      </c>
      <c r="U245" s="200">
        <f>T245+T246</f>
        <v>0</v>
      </c>
      <c r="V245" s="193" t="s">
        <v>23</v>
      </c>
      <c r="W245" s="193">
        <f>K245+K246</f>
        <v>0</v>
      </c>
    </row>
    <row r="246" spans="1:23" ht="25.5" thickTop="1" thickBot="1">
      <c r="A246" s="197"/>
      <c r="B246" s="199"/>
      <c r="C246" s="199"/>
      <c r="D246" s="95" t="s">
        <v>24</v>
      </c>
      <c r="E246" s="59"/>
      <c r="F246" s="133"/>
      <c r="G246" s="59"/>
      <c r="H246" s="133"/>
      <c r="I246" s="59"/>
      <c r="J246" s="134"/>
      <c r="K246" s="57">
        <f t="shared" si="174"/>
        <v>0</v>
      </c>
      <c r="L246" s="59"/>
      <c r="M246" s="133"/>
      <c r="N246" s="59"/>
      <c r="O246" s="133"/>
      <c r="P246" s="59"/>
      <c r="Q246" s="133"/>
      <c r="R246" s="59"/>
      <c r="S246" s="58"/>
      <c r="T246" s="172">
        <f t="shared" ref="T246" si="179">+E246+G246+I246+L246+N246+P246+R246</f>
        <v>0</v>
      </c>
      <c r="U246" s="201"/>
      <c r="V246" s="194"/>
      <c r="W246" s="194"/>
    </row>
    <row r="247" spans="1:23" ht="25.5" thickTop="1" thickBot="1">
      <c r="A247" s="196">
        <v>33</v>
      </c>
      <c r="B247" s="198" t="s">
        <v>57</v>
      </c>
      <c r="C247" s="198" t="s">
        <v>58</v>
      </c>
      <c r="D247" s="56" t="s">
        <v>22</v>
      </c>
      <c r="E247" s="56"/>
      <c r="F247" s="133"/>
      <c r="G247" s="56"/>
      <c r="H247" s="133"/>
      <c r="I247" s="56"/>
      <c r="J247" s="134"/>
      <c r="K247" s="130">
        <f t="shared" si="174"/>
        <v>0</v>
      </c>
      <c r="L247" s="56"/>
      <c r="M247" s="133"/>
      <c r="N247" s="56"/>
      <c r="O247" s="133"/>
      <c r="P247" s="56"/>
      <c r="Q247" s="133"/>
      <c r="R247" s="133"/>
      <c r="S247" s="58"/>
      <c r="T247" s="170">
        <f>+E247+G247+I247+L247+N247+P247+R247</f>
        <v>0</v>
      </c>
      <c r="U247" s="200">
        <f>T247+T248</f>
        <v>93</v>
      </c>
      <c r="V247" s="193" t="s">
        <v>23</v>
      </c>
      <c r="W247" s="193">
        <f>K247+K248</f>
        <v>42</v>
      </c>
    </row>
    <row r="248" spans="1:23" ht="25.5" thickTop="1" thickBot="1">
      <c r="A248" s="197"/>
      <c r="B248" s="199"/>
      <c r="C248" s="199"/>
      <c r="D248" s="95" t="s">
        <v>24</v>
      </c>
      <c r="E248" s="59">
        <v>18</v>
      </c>
      <c r="F248" s="133"/>
      <c r="G248" s="59">
        <v>9</v>
      </c>
      <c r="H248" s="133"/>
      <c r="I248" s="59">
        <v>15</v>
      </c>
      <c r="J248" s="134"/>
      <c r="K248" s="57">
        <f t="shared" si="174"/>
        <v>42</v>
      </c>
      <c r="L248" s="59">
        <v>22</v>
      </c>
      <c r="M248" s="133"/>
      <c r="N248" s="59">
        <v>10</v>
      </c>
      <c r="O248" s="133"/>
      <c r="P248" s="59">
        <v>10</v>
      </c>
      <c r="Q248" s="133"/>
      <c r="R248" s="59">
        <v>9</v>
      </c>
      <c r="S248" s="58"/>
      <c r="T248" s="172">
        <f t="shared" ref="T248" si="180">+E248+G248+I248+L248+N248+P248+R248</f>
        <v>93</v>
      </c>
      <c r="U248" s="201"/>
      <c r="V248" s="194"/>
      <c r="W248" s="194"/>
    </row>
    <row r="249" spans="1:23" ht="25.5" thickTop="1" thickBot="1">
      <c r="A249" s="196">
        <v>34</v>
      </c>
      <c r="B249" s="198" t="s">
        <v>38</v>
      </c>
      <c r="C249" s="198" t="s">
        <v>47</v>
      </c>
      <c r="D249" s="56" t="s">
        <v>26</v>
      </c>
      <c r="E249" s="56">
        <v>15</v>
      </c>
      <c r="F249" s="133"/>
      <c r="G249" s="56">
        <v>8</v>
      </c>
      <c r="H249" s="133"/>
      <c r="I249" s="56">
        <v>14</v>
      </c>
      <c r="J249" s="134"/>
      <c r="K249" s="130">
        <f t="shared" si="174"/>
        <v>37</v>
      </c>
      <c r="L249" s="56">
        <v>18</v>
      </c>
      <c r="M249" s="133"/>
      <c r="N249" s="56">
        <v>7</v>
      </c>
      <c r="O249" s="133"/>
      <c r="P249" s="56">
        <v>9</v>
      </c>
      <c r="Q249" s="133"/>
      <c r="R249" s="133"/>
      <c r="S249" s="58"/>
      <c r="T249" s="170">
        <f>+E249+G249+I249+L249+N249+P249+R249</f>
        <v>71</v>
      </c>
      <c r="U249" s="200">
        <f>T249+T250</f>
        <v>71</v>
      </c>
      <c r="V249" s="193" t="s">
        <v>23</v>
      </c>
      <c r="W249" s="193">
        <f>K249+K250</f>
        <v>61</v>
      </c>
    </row>
    <row r="250" spans="1:23" ht="25.5" thickTop="1" thickBot="1">
      <c r="A250" s="197"/>
      <c r="B250" s="199"/>
      <c r="C250" s="199"/>
      <c r="D250" s="95" t="s">
        <v>24</v>
      </c>
      <c r="E250" s="59">
        <v>15</v>
      </c>
      <c r="F250" s="133"/>
      <c r="G250" s="59">
        <v>2</v>
      </c>
      <c r="H250" s="133"/>
      <c r="I250" s="59">
        <v>7</v>
      </c>
      <c r="J250" s="134"/>
      <c r="K250" s="57">
        <f t="shared" si="174"/>
        <v>24</v>
      </c>
      <c r="L250" s="59">
        <v>2</v>
      </c>
      <c r="M250" s="133" t="s">
        <v>221</v>
      </c>
      <c r="N250" s="59"/>
      <c r="O250" s="133"/>
      <c r="P250" s="59"/>
      <c r="Q250" s="133"/>
      <c r="R250" s="59"/>
      <c r="S250" s="58"/>
      <c r="T250" s="172"/>
      <c r="U250" s="201"/>
      <c r="V250" s="194"/>
      <c r="W250" s="194"/>
    </row>
    <row r="251" spans="1:23" ht="25.5" thickTop="1" thickBot="1">
      <c r="A251" s="196">
        <v>35</v>
      </c>
      <c r="B251" s="198" t="s">
        <v>208</v>
      </c>
      <c r="C251" s="198" t="s">
        <v>209</v>
      </c>
      <c r="D251" s="56" t="s">
        <v>26</v>
      </c>
      <c r="E251" s="56">
        <v>16</v>
      </c>
      <c r="F251" s="133"/>
      <c r="G251" s="56">
        <v>7</v>
      </c>
      <c r="H251" s="133"/>
      <c r="I251" s="56">
        <v>13</v>
      </c>
      <c r="J251" s="134"/>
      <c r="K251" s="57">
        <f t="shared" si="174"/>
        <v>36</v>
      </c>
      <c r="L251" s="56">
        <v>8</v>
      </c>
      <c r="M251" s="133"/>
      <c r="N251" s="56">
        <v>6</v>
      </c>
      <c r="O251" s="133"/>
      <c r="P251" s="56">
        <v>7</v>
      </c>
      <c r="Q251" s="133"/>
      <c r="R251" s="133"/>
      <c r="S251" s="58"/>
      <c r="T251" s="170">
        <f>+E251+G251+I251+L251+N251+P251+R251</f>
        <v>57</v>
      </c>
      <c r="U251" s="200">
        <f>T251+T252</f>
        <v>148</v>
      </c>
      <c r="V251" s="193" t="s">
        <v>23</v>
      </c>
      <c r="W251" s="193">
        <f>K251+K252</f>
        <v>77</v>
      </c>
    </row>
    <row r="252" spans="1:23" ht="25.5" thickTop="1" thickBot="1">
      <c r="A252" s="197"/>
      <c r="B252" s="199"/>
      <c r="C252" s="199"/>
      <c r="D252" s="95" t="s">
        <v>24</v>
      </c>
      <c r="E252" s="59">
        <v>18</v>
      </c>
      <c r="F252" s="133"/>
      <c r="G252" s="59">
        <v>9</v>
      </c>
      <c r="H252" s="133"/>
      <c r="I252" s="59">
        <v>14</v>
      </c>
      <c r="J252" s="134"/>
      <c r="K252" s="57">
        <f t="shared" si="174"/>
        <v>41</v>
      </c>
      <c r="L252" s="59">
        <v>22</v>
      </c>
      <c r="M252" s="133"/>
      <c r="N252" s="59">
        <v>9</v>
      </c>
      <c r="O252" s="133"/>
      <c r="P252" s="59">
        <v>10</v>
      </c>
      <c r="Q252" s="133"/>
      <c r="R252" s="59">
        <v>9</v>
      </c>
      <c r="S252" s="58"/>
      <c r="T252" s="172">
        <f t="shared" ref="T252" si="181">+E252+G252+I252+L252+N252+P252+R252</f>
        <v>91</v>
      </c>
      <c r="U252" s="201"/>
      <c r="V252" s="194"/>
      <c r="W252" s="194"/>
    </row>
    <row r="253" spans="1:23" ht="25.5" thickTop="1" thickBot="1">
      <c r="A253" s="196">
        <v>36</v>
      </c>
      <c r="B253" s="198" t="s">
        <v>170</v>
      </c>
      <c r="C253" s="198" t="s">
        <v>127</v>
      </c>
      <c r="D253" s="56" t="s">
        <v>26</v>
      </c>
      <c r="E253" s="56">
        <v>16</v>
      </c>
      <c r="F253" s="133"/>
      <c r="G253" s="56">
        <v>6</v>
      </c>
      <c r="H253" s="133"/>
      <c r="I253" s="56">
        <v>13</v>
      </c>
      <c r="J253" s="134"/>
      <c r="K253" s="130">
        <f t="shared" si="174"/>
        <v>35</v>
      </c>
      <c r="L253" s="56">
        <v>18</v>
      </c>
      <c r="M253" s="133"/>
      <c r="N253" s="56">
        <v>9</v>
      </c>
      <c r="O253" s="133"/>
      <c r="P253" s="56">
        <v>10</v>
      </c>
      <c r="Q253" s="133"/>
      <c r="R253" s="133"/>
      <c r="S253" s="58"/>
      <c r="T253" s="170">
        <f>+E253+G253+I253+L253+N253+P253+R253</f>
        <v>72</v>
      </c>
      <c r="U253" s="200">
        <f>T253+T254</f>
        <v>161</v>
      </c>
      <c r="V253" s="193" t="s">
        <v>23</v>
      </c>
      <c r="W253" s="193">
        <f>K253+K254</f>
        <v>79</v>
      </c>
    </row>
    <row r="254" spans="1:23" ht="25.5" thickTop="1" thickBot="1">
      <c r="A254" s="197"/>
      <c r="B254" s="199"/>
      <c r="C254" s="199"/>
      <c r="D254" s="95" t="s">
        <v>24</v>
      </c>
      <c r="E254" s="59">
        <v>20</v>
      </c>
      <c r="F254" s="133"/>
      <c r="G254" s="59">
        <v>10</v>
      </c>
      <c r="H254" s="133"/>
      <c r="I254" s="59">
        <v>14</v>
      </c>
      <c r="J254" s="134"/>
      <c r="K254" s="57">
        <f t="shared" si="174"/>
        <v>44</v>
      </c>
      <c r="L254" s="59">
        <v>19</v>
      </c>
      <c r="M254" s="133"/>
      <c r="N254" s="59">
        <v>9</v>
      </c>
      <c r="O254" s="133"/>
      <c r="P254" s="59">
        <v>8</v>
      </c>
      <c r="Q254" s="133"/>
      <c r="R254" s="59">
        <v>9</v>
      </c>
      <c r="S254" s="58"/>
      <c r="T254" s="172">
        <f t="shared" ref="T254" si="182">+E254+G254+I254+L254+N254+P254+R254</f>
        <v>89</v>
      </c>
      <c r="U254" s="201"/>
      <c r="V254" s="194"/>
      <c r="W254" s="194"/>
    </row>
    <row r="255" spans="1:23" ht="25.5" thickTop="1" thickBot="1">
      <c r="A255" s="196">
        <v>37</v>
      </c>
      <c r="B255" s="198" t="s">
        <v>210</v>
      </c>
      <c r="C255" s="198" t="s">
        <v>211</v>
      </c>
      <c r="D255" s="56" t="s">
        <v>26</v>
      </c>
      <c r="E255" s="56">
        <v>18</v>
      </c>
      <c r="F255" s="133"/>
      <c r="G255" s="56">
        <v>7</v>
      </c>
      <c r="H255" s="133"/>
      <c r="I255" s="56">
        <v>12</v>
      </c>
      <c r="J255" s="134"/>
      <c r="K255" s="130">
        <f t="shared" si="174"/>
        <v>37</v>
      </c>
      <c r="L255" s="56">
        <v>20</v>
      </c>
      <c r="M255" s="133"/>
      <c r="N255" s="56">
        <v>9</v>
      </c>
      <c r="O255" s="133"/>
      <c r="P255" s="56">
        <v>8</v>
      </c>
      <c r="Q255" s="133"/>
      <c r="R255" s="133"/>
      <c r="S255" s="58"/>
      <c r="T255" s="170">
        <f>+E255+G255+I255+L255+N255+P255+R255</f>
        <v>74</v>
      </c>
      <c r="U255" s="200">
        <f>T255+T256</f>
        <v>135</v>
      </c>
      <c r="V255" s="193" t="s">
        <v>23</v>
      </c>
      <c r="W255" s="193">
        <f>K255+K256</f>
        <v>71</v>
      </c>
    </row>
    <row r="256" spans="1:23" ht="25.5" thickTop="1" thickBot="1">
      <c r="A256" s="197"/>
      <c r="B256" s="199"/>
      <c r="C256" s="199"/>
      <c r="D256" s="95" t="s">
        <v>24</v>
      </c>
      <c r="E256" s="59">
        <v>15</v>
      </c>
      <c r="F256" s="133"/>
      <c r="G256" s="59">
        <v>6</v>
      </c>
      <c r="H256" s="133"/>
      <c r="I256" s="59">
        <v>13</v>
      </c>
      <c r="J256" s="134"/>
      <c r="K256" s="57">
        <f t="shared" si="174"/>
        <v>34</v>
      </c>
      <c r="L256" s="59">
        <v>17</v>
      </c>
      <c r="M256" s="133"/>
      <c r="N256" s="59">
        <v>10</v>
      </c>
      <c r="O256" s="133" t="s">
        <v>25</v>
      </c>
      <c r="P256" s="59"/>
      <c r="Q256" s="133"/>
      <c r="R256" s="59"/>
      <c r="S256" s="58"/>
      <c r="T256" s="172">
        <f t="shared" ref="T256" si="183">+E256+G256+I256+L256+N256+P256+R256</f>
        <v>61</v>
      </c>
      <c r="U256" s="201"/>
      <c r="V256" s="194"/>
      <c r="W256" s="194"/>
    </row>
    <row r="257" spans="1:23" ht="25.5" thickTop="1" thickBot="1">
      <c r="A257" s="196">
        <v>38</v>
      </c>
      <c r="B257" s="198" t="s">
        <v>212</v>
      </c>
      <c r="C257" s="198" t="s">
        <v>213</v>
      </c>
      <c r="D257" s="56" t="s">
        <v>26</v>
      </c>
      <c r="E257" s="56">
        <v>13</v>
      </c>
      <c r="F257" s="133"/>
      <c r="G257" s="56">
        <v>7</v>
      </c>
      <c r="H257" s="133"/>
      <c r="I257" s="56">
        <v>15</v>
      </c>
      <c r="J257" s="134"/>
      <c r="K257" s="130">
        <f t="shared" si="174"/>
        <v>35</v>
      </c>
      <c r="L257" s="56">
        <v>17</v>
      </c>
      <c r="M257" s="133"/>
      <c r="N257" s="56">
        <v>6</v>
      </c>
      <c r="O257" s="133"/>
      <c r="P257" s="56">
        <v>9</v>
      </c>
      <c r="Q257" s="133"/>
      <c r="R257" s="133"/>
      <c r="S257" s="58"/>
      <c r="T257" s="170">
        <f>+E257+G257+I257+L257+N257+P257+R257</f>
        <v>67</v>
      </c>
      <c r="U257" s="200">
        <f>T257+T258</f>
        <v>148</v>
      </c>
      <c r="V257" s="193" t="s">
        <v>23</v>
      </c>
      <c r="W257" s="193">
        <f>K257+K258</f>
        <v>73</v>
      </c>
    </row>
    <row r="258" spans="1:23" ht="25.5" thickTop="1" thickBot="1">
      <c r="A258" s="197"/>
      <c r="B258" s="199"/>
      <c r="C258" s="199"/>
      <c r="D258" s="95" t="s">
        <v>24</v>
      </c>
      <c r="E258" s="59">
        <v>15</v>
      </c>
      <c r="F258" s="133"/>
      <c r="G258" s="59">
        <v>8</v>
      </c>
      <c r="H258" s="133"/>
      <c r="I258" s="59">
        <v>15</v>
      </c>
      <c r="J258" s="134"/>
      <c r="K258" s="57">
        <f t="shared" si="174"/>
        <v>38</v>
      </c>
      <c r="L258" s="59">
        <v>15</v>
      </c>
      <c r="M258" s="133"/>
      <c r="N258" s="59">
        <v>9</v>
      </c>
      <c r="O258" s="133"/>
      <c r="P258" s="59">
        <v>10</v>
      </c>
      <c r="Q258" s="133"/>
      <c r="R258" s="59">
        <v>9</v>
      </c>
      <c r="S258" s="58"/>
      <c r="T258" s="172">
        <f t="shared" ref="T258" si="184">+E258+G258+I258+L258+N258+P258+R258</f>
        <v>81</v>
      </c>
      <c r="U258" s="201"/>
      <c r="V258" s="194"/>
      <c r="W258" s="194"/>
    </row>
    <row r="259" spans="1:23" ht="25.5" thickTop="1" thickBot="1">
      <c r="A259" s="196">
        <v>39</v>
      </c>
      <c r="B259" s="198" t="s">
        <v>38</v>
      </c>
      <c r="C259" s="198" t="s">
        <v>214</v>
      </c>
      <c r="D259" s="56" t="s">
        <v>26</v>
      </c>
      <c r="E259" s="56">
        <v>20</v>
      </c>
      <c r="F259" s="133"/>
      <c r="G259" s="56">
        <v>10</v>
      </c>
      <c r="H259" s="133"/>
      <c r="I259" s="56">
        <v>18</v>
      </c>
      <c r="J259" s="134"/>
      <c r="K259" s="130">
        <f t="shared" si="174"/>
        <v>48</v>
      </c>
      <c r="L259" s="56">
        <v>21</v>
      </c>
      <c r="M259" s="133"/>
      <c r="N259" s="56">
        <v>10</v>
      </c>
      <c r="O259" s="133"/>
      <c r="P259" s="56">
        <v>10</v>
      </c>
      <c r="Q259" s="133"/>
      <c r="R259" s="133"/>
      <c r="S259" s="58"/>
      <c r="T259" s="170">
        <f>+E259+G259+I259+L259+N259+P259+R259</f>
        <v>89</v>
      </c>
      <c r="U259" s="200">
        <f>T259+T260</f>
        <v>186</v>
      </c>
      <c r="V259" s="193" t="s">
        <v>23</v>
      </c>
      <c r="W259" s="193">
        <f>K259+K260</f>
        <v>94</v>
      </c>
    </row>
    <row r="260" spans="1:23" ht="25.5" thickTop="1" thickBot="1">
      <c r="A260" s="197"/>
      <c r="B260" s="199"/>
      <c r="C260" s="199"/>
      <c r="D260" s="95" t="s">
        <v>24</v>
      </c>
      <c r="E260" s="59">
        <v>20</v>
      </c>
      <c r="F260" s="133"/>
      <c r="G260" s="59">
        <v>10</v>
      </c>
      <c r="H260" s="133"/>
      <c r="I260" s="59">
        <v>16</v>
      </c>
      <c r="J260" s="134"/>
      <c r="K260" s="57">
        <f t="shared" si="174"/>
        <v>46</v>
      </c>
      <c r="L260" s="59">
        <v>21</v>
      </c>
      <c r="M260" s="133"/>
      <c r="N260" s="59">
        <v>10</v>
      </c>
      <c r="O260" s="133"/>
      <c r="P260" s="59">
        <v>10</v>
      </c>
      <c r="Q260" s="133"/>
      <c r="R260" s="59">
        <v>10</v>
      </c>
      <c r="S260" s="58"/>
      <c r="T260" s="172">
        <f t="shared" ref="T260" si="185">+E260+G260+I260+L260+N260+P260+R260</f>
        <v>97</v>
      </c>
      <c r="U260" s="201"/>
      <c r="V260" s="194"/>
      <c r="W260" s="194"/>
    </row>
    <row r="261" spans="1:23" ht="25.5" thickTop="1" thickBot="1">
      <c r="A261" s="196">
        <v>40</v>
      </c>
      <c r="B261" s="198" t="s">
        <v>208</v>
      </c>
      <c r="C261" s="198" t="s">
        <v>215</v>
      </c>
      <c r="D261" s="56" t="s">
        <v>26</v>
      </c>
      <c r="E261" s="56">
        <v>20</v>
      </c>
      <c r="F261" s="133"/>
      <c r="G261" s="56">
        <v>8</v>
      </c>
      <c r="H261" s="133"/>
      <c r="I261" s="56">
        <v>15</v>
      </c>
      <c r="J261" s="134"/>
      <c r="K261" s="130">
        <f t="shared" si="174"/>
        <v>43</v>
      </c>
      <c r="L261" s="56">
        <v>21</v>
      </c>
      <c r="M261" s="133"/>
      <c r="N261" s="56">
        <v>5</v>
      </c>
      <c r="O261" s="133"/>
      <c r="P261" s="56">
        <v>9</v>
      </c>
      <c r="Q261" s="133"/>
      <c r="R261" s="133"/>
      <c r="S261" s="58"/>
      <c r="T261" s="170">
        <f>+E261+G261+I261+L261+N261+P261+R261</f>
        <v>78</v>
      </c>
      <c r="U261" s="200">
        <f>T261+T262</f>
        <v>169</v>
      </c>
      <c r="V261" s="193" t="s">
        <v>23</v>
      </c>
      <c r="W261" s="275">
        <f>K261+K262</f>
        <v>84</v>
      </c>
    </row>
    <row r="262" spans="1:23" ht="25.5" thickTop="1" thickBot="1">
      <c r="A262" s="197"/>
      <c r="B262" s="199"/>
      <c r="C262" s="199"/>
      <c r="D262" s="95" t="s">
        <v>24</v>
      </c>
      <c r="E262" s="59">
        <v>19</v>
      </c>
      <c r="F262" s="133"/>
      <c r="G262" s="59">
        <v>8</v>
      </c>
      <c r="H262" s="133"/>
      <c r="I262" s="59">
        <v>14</v>
      </c>
      <c r="J262" s="134"/>
      <c r="K262" s="57">
        <f t="shared" si="174"/>
        <v>41</v>
      </c>
      <c r="L262" s="59">
        <v>20</v>
      </c>
      <c r="M262" s="133"/>
      <c r="N262" s="59">
        <v>10</v>
      </c>
      <c r="O262" s="133"/>
      <c r="P262" s="59">
        <v>10</v>
      </c>
      <c r="Q262" s="133"/>
      <c r="R262" s="59">
        <v>10</v>
      </c>
      <c r="S262" s="58"/>
      <c r="T262" s="172">
        <f t="shared" ref="T262" si="186">+E262+G262+I262+L262+N262+P262+R262</f>
        <v>91</v>
      </c>
      <c r="U262" s="201"/>
      <c r="V262" s="194"/>
      <c r="W262" s="274"/>
    </row>
    <row r="263" spans="1:23" ht="25.5" thickTop="1" thickBot="1">
      <c r="A263" s="196">
        <v>41</v>
      </c>
      <c r="B263" s="198" t="s">
        <v>82</v>
      </c>
      <c r="C263" s="198" t="s">
        <v>216</v>
      </c>
      <c r="D263" s="56" t="s">
        <v>26</v>
      </c>
      <c r="E263" s="56">
        <v>16</v>
      </c>
      <c r="F263" s="133"/>
      <c r="G263" s="56">
        <v>8</v>
      </c>
      <c r="H263" s="133"/>
      <c r="I263" s="56">
        <v>14</v>
      </c>
      <c r="J263" s="134"/>
      <c r="K263" s="130">
        <f t="shared" si="174"/>
        <v>38</v>
      </c>
      <c r="L263" s="56">
        <v>10</v>
      </c>
      <c r="M263" s="133"/>
      <c r="N263" s="56">
        <v>6</v>
      </c>
      <c r="O263" s="133"/>
      <c r="P263" s="56">
        <v>7</v>
      </c>
      <c r="Q263" s="133"/>
      <c r="R263" s="133"/>
      <c r="S263" s="58"/>
      <c r="T263" s="170">
        <f>+E263+G263+I263+L263+N263+P263+R263</f>
        <v>61</v>
      </c>
      <c r="U263" s="200">
        <f>T263+T264</f>
        <v>141</v>
      </c>
      <c r="V263" s="193" t="s">
        <v>23</v>
      </c>
      <c r="W263" s="193">
        <f>K263+K264</f>
        <v>81</v>
      </c>
    </row>
    <row r="264" spans="1:23" ht="25.5" thickTop="1" thickBot="1">
      <c r="A264" s="197"/>
      <c r="B264" s="199"/>
      <c r="C264" s="199"/>
      <c r="D264" s="95" t="s">
        <v>24</v>
      </c>
      <c r="E264" s="59">
        <v>20</v>
      </c>
      <c r="F264" s="133"/>
      <c r="G264" s="59">
        <v>10</v>
      </c>
      <c r="H264" s="133"/>
      <c r="I264" s="59">
        <v>13</v>
      </c>
      <c r="J264" s="134"/>
      <c r="K264" s="57">
        <f t="shared" si="174"/>
        <v>43</v>
      </c>
      <c r="L264" s="59">
        <v>8</v>
      </c>
      <c r="M264" s="133"/>
      <c r="N264" s="59">
        <v>9</v>
      </c>
      <c r="O264" s="133"/>
      <c r="P264" s="59">
        <v>10</v>
      </c>
      <c r="Q264" s="133"/>
      <c r="R264" s="59">
        <v>10</v>
      </c>
      <c r="S264" s="58"/>
      <c r="T264" s="172">
        <f t="shared" ref="T264" si="187">+E264+G264+I264+L264+N264+P264+R264</f>
        <v>80</v>
      </c>
      <c r="U264" s="201"/>
      <c r="V264" s="194"/>
      <c r="W264" s="194"/>
    </row>
    <row r="265" spans="1:23" ht="25.5" thickTop="1" thickBot="1">
      <c r="A265" s="196">
        <v>42</v>
      </c>
      <c r="B265" s="198" t="s">
        <v>217</v>
      </c>
      <c r="C265" s="198" t="s">
        <v>218</v>
      </c>
      <c r="D265" s="56" t="s">
        <v>26</v>
      </c>
      <c r="E265" s="56">
        <v>18</v>
      </c>
      <c r="F265" s="133"/>
      <c r="G265" s="56">
        <v>6</v>
      </c>
      <c r="H265" s="133"/>
      <c r="I265" s="56">
        <v>10</v>
      </c>
      <c r="J265" s="134"/>
      <c r="K265" s="130">
        <f t="shared" si="174"/>
        <v>34</v>
      </c>
      <c r="L265" s="56">
        <v>13</v>
      </c>
      <c r="M265" s="133"/>
      <c r="N265" s="56">
        <v>8</v>
      </c>
      <c r="O265" s="133"/>
      <c r="P265" s="56">
        <v>10</v>
      </c>
      <c r="Q265" s="133"/>
      <c r="R265" s="133"/>
      <c r="S265" s="58"/>
      <c r="T265" s="170">
        <f>+E265+G265+I265+L265+N265+P265+R265</f>
        <v>65</v>
      </c>
      <c r="U265" s="200">
        <f>T265+T266</f>
        <v>122</v>
      </c>
      <c r="V265" s="193" t="s">
        <v>23</v>
      </c>
      <c r="W265" s="193">
        <f>K265+K266</f>
        <v>75</v>
      </c>
    </row>
    <row r="266" spans="1:23" ht="25.5" thickTop="1" thickBot="1">
      <c r="A266" s="197"/>
      <c r="B266" s="199"/>
      <c r="C266" s="199"/>
      <c r="D266" s="95" t="s">
        <v>24</v>
      </c>
      <c r="E266" s="59">
        <v>18</v>
      </c>
      <c r="F266" s="133"/>
      <c r="G266" s="59">
        <v>7</v>
      </c>
      <c r="H266" s="133"/>
      <c r="I266" s="59">
        <v>16</v>
      </c>
      <c r="J266" s="134"/>
      <c r="K266" s="57">
        <f t="shared" si="174"/>
        <v>41</v>
      </c>
      <c r="L266" s="59">
        <v>16</v>
      </c>
      <c r="M266" s="133" t="s">
        <v>25</v>
      </c>
      <c r="N266" s="59"/>
      <c r="O266" s="133"/>
      <c r="P266" s="59"/>
      <c r="Q266" s="133"/>
      <c r="R266" s="59"/>
      <c r="S266" s="58"/>
      <c r="T266" s="172">
        <f t="shared" ref="T266" si="188">+E266+G266+I266+L266+N266+P266+R266</f>
        <v>57</v>
      </c>
      <c r="U266" s="201"/>
      <c r="V266" s="194"/>
      <c r="W266" s="194"/>
    </row>
    <row r="267" spans="1:23" ht="25.5" thickTop="1" thickBot="1">
      <c r="A267" s="196">
        <v>43</v>
      </c>
      <c r="B267" s="198" t="s">
        <v>206</v>
      </c>
      <c r="C267" s="198" t="s">
        <v>219</v>
      </c>
      <c r="D267" s="56" t="s">
        <v>26</v>
      </c>
      <c r="E267" s="56">
        <v>16</v>
      </c>
      <c r="F267" s="133"/>
      <c r="G267" s="56">
        <v>9</v>
      </c>
      <c r="H267" s="133"/>
      <c r="I267" s="56">
        <v>15</v>
      </c>
      <c r="J267" s="134"/>
      <c r="K267" s="130">
        <f t="shared" si="174"/>
        <v>40</v>
      </c>
      <c r="L267" s="56">
        <v>23</v>
      </c>
      <c r="M267" s="133"/>
      <c r="N267" s="56">
        <v>9</v>
      </c>
      <c r="O267" s="133"/>
      <c r="P267" s="56">
        <v>10</v>
      </c>
      <c r="Q267" s="133"/>
      <c r="R267" s="133"/>
      <c r="S267" s="58"/>
      <c r="T267" s="170">
        <f>+E267+G267+I267+L267+N267+P267+R267</f>
        <v>82</v>
      </c>
      <c r="U267" s="200">
        <f>T267+T268</f>
        <v>180</v>
      </c>
      <c r="V267" s="193" t="s">
        <v>23</v>
      </c>
      <c r="W267" s="193">
        <f>K267+K268</f>
        <v>88</v>
      </c>
    </row>
    <row r="268" spans="1:23" ht="25.5" thickTop="1" thickBot="1">
      <c r="A268" s="197"/>
      <c r="B268" s="199"/>
      <c r="C268" s="199"/>
      <c r="D268" s="95" t="s">
        <v>24</v>
      </c>
      <c r="E268" s="59">
        <v>20</v>
      </c>
      <c r="F268" s="133"/>
      <c r="G268" s="59">
        <v>10</v>
      </c>
      <c r="H268" s="133"/>
      <c r="I268" s="59">
        <v>18</v>
      </c>
      <c r="J268" s="134"/>
      <c r="K268" s="57">
        <f t="shared" si="174"/>
        <v>48</v>
      </c>
      <c r="L268" s="59">
        <v>20</v>
      </c>
      <c r="M268" s="133"/>
      <c r="N268" s="59">
        <v>10</v>
      </c>
      <c r="O268" s="133"/>
      <c r="P268" s="59">
        <v>10</v>
      </c>
      <c r="Q268" s="133"/>
      <c r="R268" s="59">
        <v>10</v>
      </c>
      <c r="S268" s="58"/>
      <c r="T268" s="172">
        <f t="shared" ref="T268" si="189">+E268+G268+I268+L268+N268+P268+R268</f>
        <v>98</v>
      </c>
      <c r="U268" s="201"/>
      <c r="V268" s="194"/>
      <c r="W268" s="194"/>
    </row>
    <row r="269" spans="1:23" ht="25.5" thickTop="1" thickBot="1">
      <c r="A269" s="196">
        <v>44</v>
      </c>
      <c r="B269" s="198" t="s">
        <v>48</v>
      </c>
      <c r="C269" s="198" t="s">
        <v>49</v>
      </c>
      <c r="D269" s="56" t="s">
        <v>26</v>
      </c>
      <c r="E269" s="56">
        <v>17</v>
      </c>
      <c r="F269" s="133"/>
      <c r="G269" s="56">
        <v>6</v>
      </c>
      <c r="H269" s="133"/>
      <c r="I269" s="56">
        <v>8</v>
      </c>
      <c r="J269" s="134"/>
      <c r="K269" s="130">
        <f t="shared" si="174"/>
        <v>31</v>
      </c>
      <c r="L269" s="56">
        <v>15</v>
      </c>
      <c r="M269" s="133"/>
      <c r="N269" s="56">
        <v>7</v>
      </c>
      <c r="O269" s="133"/>
      <c r="P269" s="56">
        <v>7</v>
      </c>
      <c r="Q269" s="133"/>
      <c r="R269" s="133"/>
      <c r="S269" s="58"/>
      <c r="T269" s="170">
        <f>+E269+G269+I269+L269+N269+P269+R269</f>
        <v>60</v>
      </c>
      <c r="U269" s="200">
        <f>T269+T270</f>
        <v>147</v>
      </c>
      <c r="V269" s="193" t="s">
        <v>23</v>
      </c>
      <c r="W269" s="193">
        <f>K269+K270</f>
        <v>74</v>
      </c>
    </row>
    <row r="270" spans="1:23" ht="25.5" thickTop="1" thickBot="1">
      <c r="A270" s="197"/>
      <c r="B270" s="199"/>
      <c r="C270" s="199"/>
      <c r="D270" s="95" t="s">
        <v>24</v>
      </c>
      <c r="E270" s="59">
        <v>19</v>
      </c>
      <c r="F270" s="133"/>
      <c r="G270" s="59">
        <v>8</v>
      </c>
      <c r="H270" s="133"/>
      <c r="I270" s="59">
        <v>16</v>
      </c>
      <c r="J270" s="134"/>
      <c r="K270" s="57">
        <f t="shared" si="174"/>
        <v>43</v>
      </c>
      <c r="L270" s="59">
        <v>14</v>
      </c>
      <c r="M270" s="133"/>
      <c r="N270" s="59">
        <v>10</v>
      </c>
      <c r="O270" s="133"/>
      <c r="P270" s="59">
        <v>10</v>
      </c>
      <c r="Q270" s="133"/>
      <c r="R270" s="59">
        <v>10</v>
      </c>
      <c r="S270" s="58"/>
      <c r="T270" s="172">
        <f t="shared" ref="T270" si="190">+E270+G270+I270+L270+N270+P270+R270</f>
        <v>87</v>
      </c>
      <c r="U270" s="201"/>
      <c r="V270" s="194"/>
      <c r="W270" s="194"/>
    </row>
    <row r="271" spans="1:23" ht="25.5" thickTop="1" thickBot="1">
      <c r="A271" s="196">
        <v>45</v>
      </c>
      <c r="B271" s="198" t="s">
        <v>48</v>
      </c>
      <c r="C271" s="198" t="s">
        <v>41</v>
      </c>
      <c r="D271" s="56" t="s">
        <v>26</v>
      </c>
      <c r="E271" s="56">
        <v>16</v>
      </c>
      <c r="F271" s="133"/>
      <c r="G271" s="56">
        <v>8</v>
      </c>
      <c r="H271" s="133"/>
      <c r="I271" s="56">
        <v>15</v>
      </c>
      <c r="J271" s="134"/>
      <c r="K271" s="130">
        <f t="shared" ref="K271:K276" si="191">E271+G271+I271</f>
        <v>39</v>
      </c>
      <c r="L271" s="56">
        <v>9</v>
      </c>
      <c r="M271" s="133" t="s">
        <v>220</v>
      </c>
      <c r="N271" s="56"/>
      <c r="O271" s="133"/>
      <c r="P271" s="56"/>
      <c r="Q271" s="133"/>
      <c r="R271" s="133"/>
      <c r="S271" s="58"/>
      <c r="T271" s="170"/>
      <c r="U271" s="200">
        <f>T271+T272</f>
        <v>88</v>
      </c>
      <c r="V271" s="193" t="s">
        <v>23</v>
      </c>
      <c r="W271" s="193">
        <f>K271+K272</f>
        <v>82</v>
      </c>
    </row>
    <row r="272" spans="1:23" ht="25.5" thickTop="1" thickBot="1">
      <c r="A272" s="197"/>
      <c r="B272" s="199"/>
      <c r="C272" s="199"/>
      <c r="D272" s="95" t="s">
        <v>24</v>
      </c>
      <c r="E272" s="59">
        <v>18</v>
      </c>
      <c r="F272" s="133"/>
      <c r="G272" s="59">
        <v>10</v>
      </c>
      <c r="H272" s="133"/>
      <c r="I272" s="59">
        <v>15</v>
      </c>
      <c r="J272" s="134"/>
      <c r="K272" s="57">
        <f t="shared" si="191"/>
        <v>43</v>
      </c>
      <c r="L272" s="59">
        <v>18</v>
      </c>
      <c r="M272" s="133"/>
      <c r="N272" s="59">
        <v>10</v>
      </c>
      <c r="O272" s="133"/>
      <c r="P272" s="59">
        <v>10</v>
      </c>
      <c r="Q272" s="133"/>
      <c r="R272" s="59">
        <v>7</v>
      </c>
      <c r="S272" s="58"/>
      <c r="T272" s="172">
        <f t="shared" ref="T272" si="192">+E272+G272+I272+L272+N272+P272+R272</f>
        <v>88</v>
      </c>
      <c r="U272" s="201"/>
      <c r="V272" s="194"/>
      <c r="W272" s="194"/>
    </row>
    <row r="273" spans="1:23" ht="25.5" thickTop="1" thickBot="1">
      <c r="A273" s="196">
        <v>46</v>
      </c>
      <c r="B273" s="271" t="s">
        <v>176</v>
      </c>
      <c r="C273" s="271" t="s">
        <v>177</v>
      </c>
      <c r="D273" s="56" t="s">
        <v>26</v>
      </c>
      <c r="E273" s="56">
        <v>18</v>
      </c>
      <c r="F273" s="133"/>
      <c r="G273" s="56">
        <v>8</v>
      </c>
      <c r="H273" s="133"/>
      <c r="I273" s="56">
        <v>16</v>
      </c>
      <c r="J273" s="134"/>
      <c r="K273" s="130">
        <f t="shared" si="191"/>
        <v>42</v>
      </c>
      <c r="L273" s="56">
        <v>19</v>
      </c>
      <c r="M273" s="133"/>
      <c r="N273" s="56">
        <v>3</v>
      </c>
      <c r="O273" s="133"/>
      <c r="P273" s="56">
        <v>8</v>
      </c>
      <c r="Q273" s="133"/>
      <c r="R273" s="133"/>
      <c r="S273" s="58"/>
      <c r="T273" s="170">
        <f>+E273+G273+I273+L273+N273+P273+R273</f>
        <v>72</v>
      </c>
      <c r="U273" s="200">
        <f>T273+T274</f>
        <v>129</v>
      </c>
      <c r="V273" s="276" t="s">
        <v>23</v>
      </c>
      <c r="W273" s="193">
        <f>K273+K274</f>
        <v>85</v>
      </c>
    </row>
    <row r="274" spans="1:23" ht="25.5" thickTop="1" thickBot="1">
      <c r="A274" s="197"/>
      <c r="B274" s="272"/>
      <c r="C274" s="272"/>
      <c r="D274" s="95" t="s">
        <v>24</v>
      </c>
      <c r="E274" s="59">
        <v>20</v>
      </c>
      <c r="F274" s="133"/>
      <c r="G274" s="59">
        <v>7</v>
      </c>
      <c r="H274" s="133"/>
      <c r="I274" s="59">
        <v>16</v>
      </c>
      <c r="J274" s="134"/>
      <c r="K274" s="57">
        <f t="shared" si="191"/>
        <v>43</v>
      </c>
      <c r="L274" s="59">
        <v>14</v>
      </c>
      <c r="M274" s="133" t="s">
        <v>25</v>
      </c>
      <c r="N274" s="59"/>
      <c r="O274" s="133"/>
      <c r="P274" s="59"/>
      <c r="Q274" s="133"/>
      <c r="R274" s="59"/>
      <c r="S274" s="58"/>
      <c r="T274" s="172">
        <f t="shared" ref="T274" si="193">+E274+G274+I274+L274+N274+P274+R274</f>
        <v>57</v>
      </c>
      <c r="U274" s="201"/>
      <c r="V274" s="277"/>
      <c r="W274" s="194"/>
    </row>
    <row r="275" spans="1:23" ht="25.5" thickTop="1" thickBot="1">
      <c r="A275" s="196">
        <v>47</v>
      </c>
      <c r="B275" s="198" t="s">
        <v>48</v>
      </c>
      <c r="C275" s="198" t="s">
        <v>224</v>
      </c>
      <c r="D275" s="56" t="s">
        <v>26</v>
      </c>
      <c r="E275" s="56">
        <v>19</v>
      </c>
      <c r="F275" s="133"/>
      <c r="G275" s="56">
        <v>9</v>
      </c>
      <c r="H275" s="133"/>
      <c r="I275" s="56">
        <v>18</v>
      </c>
      <c r="J275" s="134"/>
      <c r="K275" s="130">
        <f t="shared" si="191"/>
        <v>46</v>
      </c>
      <c r="L275" s="56">
        <v>13</v>
      </c>
      <c r="M275" s="133"/>
      <c r="N275" s="56">
        <v>10</v>
      </c>
      <c r="O275" s="133"/>
      <c r="P275" s="56">
        <v>10</v>
      </c>
      <c r="Q275" s="133"/>
      <c r="R275" s="133"/>
      <c r="S275" s="58"/>
      <c r="T275" s="170">
        <f>+E275+G275+I275+L275+N275+P275+R275</f>
        <v>79</v>
      </c>
      <c r="U275" s="200">
        <f>T275+T276</f>
        <v>149</v>
      </c>
      <c r="V275" s="193" t="s">
        <v>23</v>
      </c>
      <c r="W275" s="193">
        <f>K275+K276</f>
        <v>87</v>
      </c>
    </row>
    <row r="276" spans="1:23" ht="25.5" thickTop="1" thickBot="1">
      <c r="A276" s="197"/>
      <c r="B276" s="199"/>
      <c r="C276" s="199"/>
      <c r="D276" s="95" t="s">
        <v>24</v>
      </c>
      <c r="E276" s="59">
        <v>20</v>
      </c>
      <c r="F276" s="133"/>
      <c r="G276" s="59">
        <v>10</v>
      </c>
      <c r="H276" s="133"/>
      <c r="I276" s="59">
        <v>11</v>
      </c>
      <c r="J276" s="134"/>
      <c r="K276" s="57">
        <f t="shared" si="191"/>
        <v>41</v>
      </c>
      <c r="L276" s="59">
        <v>10</v>
      </c>
      <c r="M276" s="133"/>
      <c r="N276" s="59">
        <v>9</v>
      </c>
      <c r="O276" s="133"/>
      <c r="P276" s="59">
        <v>10</v>
      </c>
      <c r="Q276" s="133" t="s">
        <v>25</v>
      </c>
      <c r="R276" s="59"/>
      <c r="S276" s="58"/>
      <c r="T276" s="172">
        <f t="shared" ref="T276" si="194">+E276+G276+I276+L276+N276+P276+R276</f>
        <v>70</v>
      </c>
      <c r="U276" s="201"/>
      <c r="V276" s="194"/>
      <c r="W276" s="194"/>
    </row>
    <row r="277" spans="1:23" ht="25.5" thickTop="1" thickBot="1">
      <c r="A277" s="196">
        <v>48</v>
      </c>
      <c r="B277" s="198" t="s">
        <v>173</v>
      </c>
      <c r="C277" s="198" t="s">
        <v>195</v>
      </c>
      <c r="D277" s="56" t="s">
        <v>26</v>
      </c>
      <c r="E277" s="56">
        <v>18</v>
      </c>
      <c r="F277" s="133"/>
      <c r="G277" s="56">
        <v>8</v>
      </c>
      <c r="H277" s="133"/>
      <c r="I277" s="56">
        <v>16</v>
      </c>
      <c r="J277" s="134"/>
      <c r="K277" s="130">
        <f t="shared" ref="K277:K278" si="195">E277+G277+I277</f>
        <v>42</v>
      </c>
      <c r="L277" s="56">
        <v>14</v>
      </c>
      <c r="M277" s="133"/>
      <c r="N277" s="56">
        <v>6</v>
      </c>
      <c r="O277" s="133"/>
      <c r="P277" s="56">
        <v>10</v>
      </c>
      <c r="Q277" s="133"/>
      <c r="R277" s="133"/>
      <c r="S277" s="58"/>
      <c r="T277" s="170">
        <f>+E277+G277+I277+L277+N277+P277+R277</f>
        <v>72</v>
      </c>
      <c r="U277" s="200">
        <f>T277+T278</f>
        <v>148</v>
      </c>
      <c r="V277" s="193" t="s">
        <v>23</v>
      </c>
      <c r="W277" s="193">
        <f>K277+K278</f>
        <v>80</v>
      </c>
    </row>
    <row r="278" spans="1:23" ht="25.5" thickTop="1" thickBot="1">
      <c r="A278" s="197"/>
      <c r="B278" s="199"/>
      <c r="C278" s="199"/>
      <c r="D278" s="95" t="s">
        <v>24</v>
      </c>
      <c r="E278" s="59">
        <v>18</v>
      </c>
      <c r="F278" s="133"/>
      <c r="G278" s="59">
        <v>8</v>
      </c>
      <c r="H278" s="133"/>
      <c r="I278" s="59">
        <v>12</v>
      </c>
      <c r="J278" s="134"/>
      <c r="K278" s="57">
        <f t="shared" si="195"/>
        <v>38</v>
      </c>
      <c r="L278" s="59">
        <v>21</v>
      </c>
      <c r="M278" s="133"/>
      <c r="N278" s="59">
        <v>7</v>
      </c>
      <c r="O278" s="133"/>
      <c r="P278" s="59">
        <v>10</v>
      </c>
      <c r="Q278" s="133" t="s">
        <v>25</v>
      </c>
      <c r="R278" s="59"/>
      <c r="S278" s="58"/>
      <c r="T278" s="172">
        <f t="shared" ref="T278" si="196">+E278+G278+I278+L278+N278+P278+R278</f>
        <v>76</v>
      </c>
      <c r="U278" s="201"/>
      <c r="V278" s="194"/>
      <c r="W278" s="194"/>
    </row>
    <row r="279" spans="1:23" ht="25.5" thickTop="1" thickBot="1">
      <c r="A279" s="196">
        <v>48</v>
      </c>
      <c r="B279" s="198" t="s">
        <v>57</v>
      </c>
      <c r="C279" s="198" t="s">
        <v>195</v>
      </c>
      <c r="D279" s="56" t="s">
        <v>26</v>
      </c>
      <c r="E279" s="56">
        <v>18</v>
      </c>
      <c r="F279" s="133"/>
      <c r="G279" s="56">
        <v>8</v>
      </c>
      <c r="H279" s="133"/>
      <c r="I279" s="56">
        <v>16</v>
      </c>
      <c r="J279" s="134"/>
      <c r="K279" s="130">
        <f t="shared" ref="K279:K280" si="197">E279+G279+I279</f>
        <v>42</v>
      </c>
      <c r="L279" s="56">
        <v>14</v>
      </c>
      <c r="M279" s="133"/>
      <c r="N279" s="56">
        <v>6</v>
      </c>
      <c r="O279" s="133"/>
      <c r="P279" s="56">
        <v>10</v>
      </c>
      <c r="Q279" s="133"/>
      <c r="R279" s="133"/>
      <c r="S279" s="58"/>
      <c r="T279" s="170">
        <f>+E279+G279+I279+L279+N279+P279+R279</f>
        <v>72</v>
      </c>
      <c r="U279" s="200">
        <f>T279+T280</f>
        <v>148</v>
      </c>
      <c r="V279" s="193" t="s">
        <v>23</v>
      </c>
      <c r="W279" s="193">
        <f>K279+K280</f>
        <v>80</v>
      </c>
    </row>
    <row r="280" spans="1:23" ht="25.5" thickTop="1" thickBot="1">
      <c r="A280" s="197"/>
      <c r="B280" s="199"/>
      <c r="C280" s="199"/>
      <c r="D280" s="95" t="s">
        <v>24</v>
      </c>
      <c r="E280" s="59">
        <v>18</v>
      </c>
      <c r="F280" s="133"/>
      <c r="G280" s="59">
        <v>8</v>
      </c>
      <c r="H280" s="133"/>
      <c r="I280" s="59">
        <v>12</v>
      </c>
      <c r="J280" s="134"/>
      <c r="K280" s="57">
        <f t="shared" si="197"/>
        <v>38</v>
      </c>
      <c r="L280" s="59">
        <v>21</v>
      </c>
      <c r="M280" s="133"/>
      <c r="N280" s="59">
        <v>7</v>
      </c>
      <c r="O280" s="133"/>
      <c r="P280" s="59">
        <v>10</v>
      </c>
      <c r="Q280" s="133" t="s">
        <v>25</v>
      </c>
      <c r="R280" s="59"/>
      <c r="S280" s="58"/>
      <c r="T280" s="172">
        <f t="shared" ref="T280" si="198">+E280+G280+I280+L280+N280+P280+R280</f>
        <v>76</v>
      </c>
      <c r="U280" s="201"/>
      <c r="V280" s="194"/>
      <c r="W280" s="194"/>
    </row>
    <row r="281" spans="1:23" ht="24.75" thickTop="1">
      <c r="A281" s="205"/>
      <c r="B281" s="205"/>
      <c r="C281" s="205"/>
      <c r="D281" s="118"/>
      <c r="E281" s="21"/>
      <c r="F281" s="21"/>
      <c r="G281" s="21"/>
      <c r="H281" s="21"/>
      <c r="I281" s="21"/>
      <c r="J281" s="21"/>
      <c r="K281" s="22"/>
      <c r="L281" s="21"/>
      <c r="M281" s="21"/>
      <c r="N281" s="21"/>
      <c r="O281" s="21"/>
      <c r="P281" s="21"/>
      <c r="Q281" s="21"/>
      <c r="R281" s="162" t="s">
        <v>99</v>
      </c>
      <c r="S281" s="21"/>
      <c r="T281" s="23"/>
      <c r="U281" s="211"/>
      <c r="V281" s="205"/>
    </row>
    <row r="282" spans="1:23">
      <c r="A282" s="205"/>
      <c r="B282" s="205"/>
      <c r="C282" s="205"/>
      <c r="D282" s="118"/>
      <c r="E282" s="21"/>
      <c r="F282" s="21"/>
      <c r="G282" s="21"/>
      <c r="H282" s="21"/>
      <c r="I282" s="21"/>
      <c r="J282" s="21"/>
      <c r="K282" s="22"/>
      <c r="L282" s="21"/>
      <c r="M282" s="21"/>
      <c r="N282" s="21"/>
      <c r="O282" s="21"/>
      <c r="P282" s="21"/>
      <c r="Q282" s="21"/>
      <c r="R282" s="21"/>
      <c r="S282" s="21"/>
      <c r="T282" s="23"/>
      <c r="U282" s="211"/>
      <c r="V282" s="205"/>
    </row>
    <row r="283" spans="1:23">
      <c r="A283" s="205"/>
      <c r="B283" s="205"/>
      <c r="C283" s="205"/>
      <c r="D283" s="118"/>
      <c r="E283" s="21"/>
      <c r="F283" s="21"/>
      <c r="G283" s="21"/>
      <c r="H283" s="21"/>
      <c r="I283" s="21"/>
      <c r="J283" s="21"/>
      <c r="K283" s="22"/>
      <c r="L283" s="21"/>
      <c r="M283" s="21"/>
      <c r="N283" s="21"/>
      <c r="O283" s="21"/>
      <c r="P283" s="21"/>
      <c r="Q283" s="21"/>
      <c r="R283" s="21"/>
      <c r="S283" s="21"/>
      <c r="T283" s="23"/>
      <c r="U283" s="211"/>
      <c r="V283" s="205"/>
    </row>
    <row r="284" spans="1:23">
      <c r="A284" s="205"/>
      <c r="B284" s="205"/>
      <c r="C284" s="205"/>
      <c r="D284" s="118"/>
      <c r="E284" s="21"/>
      <c r="F284" s="21"/>
      <c r="G284" s="21"/>
      <c r="H284" s="21"/>
      <c r="I284" s="21"/>
      <c r="J284" s="21"/>
      <c r="K284" s="22"/>
      <c r="L284" s="21"/>
      <c r="M284" s="21"/>
      <c r="N284" s="21"/>
      <c r="O284" s="21"/>
      <c r="P284" s="21"/>
      <c r="Q284" s="21"/>
      <c r="R284" s="21"/>
      <c r="S284" s="21"/>
      <c r="T284" s="23"/>
      <c r="U284" s="211"/>
      <c r="V284" s="205"/>
    </row>
    <row r="285" spans="1:23">
      <c r="A285" s="205"/>
      <c r="B285" s="205"/>
      <c r="C285" s="205"/>
      <c r="D285" s="118"/>
      <c r="E285" s="21"/>
      <c r="F285" s="21"/>
      <c r="G285" s="21"/>
      <c r="H285" s="21"/>
      <c r="I285" s="21"/>
      <c r="J285" s="21"/>
      <c r="K285" s="22"/>
      <c r="L285" s="21"/>
      <c r="M285" s="21"/>
      <c r="N285" s="21"/>
      <c r="O285" s="21"/>
      <c r="P285" s="21"/>
      <c r="Q285" s="21"/>
      <c r="R285" s="21"/>
      <c r="S285" s="21"/>
      <c r="T285" s="23"/>
      <c r="U285" s="211"/>
      <c r="V285" s="205"/>
    </row>
    <row r="286" spans="1:23">
      <c r="A286" s="205"/>
      <c r="B286" s="205"/>
      <c r="C286" s="205"/>
      <c r="D286" s="118"/>
      <c r="E286" s="21"/>
      <c r="F286" s="21"/>
      <c r="G286" s="21"/>
      <c r="H286" s="21"/>
      <c r="I286" s="21"/>
      <c r="J286" s="21"/>
      <c r="K286" s="22"/>
      <c r="L286" s="21"/>
      <c r="M286" s="21"/>
      <c r="N286" s="21"/>
      <c r="O286" s="21"/>
      <c r="P286" s="21"/>
      <c r="Q286" s="21"/>
      <c r="R286" s="21"/>
      <c r="S286" s="21"/>
      <c r="T286" s="23"/>
      <c r="U286" s="211"/>
      <c r="V286" s="205"/>
    </row>
    <row r="287" spans="1:23">
      <c r="A287" s="205"/>
      <c r="B287" s="205"/>
      <c r="C287" s="205"/>
      <c r="D287" s="118"/>
      <c r="E287" s="21"/>
      <c r="F287" s="21"/>
      <c r="G287" s="21"/>
      <c r="H287" s="21"/>
      <c r="I287" s="21"/>
      <c r="J287" s="21"/>
      <c r="K287" s="22"/>
      <c r="L287" s="21"/>
      <c r="M287" s="21"/>
      <c r="N287" s="21"/>
      <c r="O287" s="21"/>
      <c r="P287" s="21"/>
      <c r="Q287" s="21"/>
      <c r="R287" s="21"/>
      <c r="S287" s="21"/>
      <c r="T287" s="23"/>
      <c r="U287" s="211"/>
      <c r="V287" s="205"/>
    </row>
    <row r="288" spans="1:23">
      <c r="A288" s="205"/>
      <c r="B288" s="205"/>
      <c r="C288" s="205"/>
      <c r="D288" s="118"/>
      <c r="E288" s="21"/>
      <c r="F288" s="21"/>
      <c r="G288" s="21"/>
      <c r="H288" s="21"/>
      <c r="I288" s="21"/>
      <c r="J288" s="21"/>
      <c r="K288" s="22"/>
      <c r="L288" s="21"/>
      <c r="M288" s="21"/>
      <c r="N288" s="21"/>
      <c r="O288" s="21"/>
      <c r="P288" s="21"/>
      <c r="Q288" s="21"/>
      <c r="R288" s="21"/>
      <c r="S288" s="21"/>
      <c r="T288" s="23"/>
      <c r="U288" s="211"/>
      <c r="V288" s="205"/>
    </row>
    <row r="289" spans="1:22">
      <c r="A289" s="205"/>
      <c r="B289" s="163"/>
      <c r="C289" s="163"/>
      <c r="D289" s="164"/>
      <c r="E289" s="165"/>
      <c r="F289" s="165"/>
      <c r="G289" s="165"/>
      <c r="H289" s="165"/>
      <c r="I289" s="165"/>
      <c r="J289" s="165"/>
      <c r="K289" s="22"/>
      <c r="L289" s="21"/>
      <c r="M289" s="21"/>
      <c r="N289" s="21"/>
      <c r="O289" s="21"/>
      <c r="P289" s="21"/>
      <c r="Q289" s="21"/>
      <c r="R289" s="21"/>
      <c r="S289" s="21"/>
      <c r="T289" s="23"/>
      <c r="U289" s="211"/>
      <c r="V289" s="205"/>
    </row>
    <row r="290" spans="1:22">
      <c r="A290" s="205"/>
      <c r="B290" s="205"/>
      <c r="C290" s="205"/>
      <c r="D290" s="205"/>
      <c r="E290" s="205"/>
      <c r="F290" s="205"/>
      <c r="G290" s="205"/>
      <c r="H290" s="205"/>
      <c r="I290" s="205"/>
      <c r="J290" s="21"/>
      <c r="K290" s="22"/>
      <c r="L290" s="21"/>
      <c r="M290" s="21"/>
      <c r="N290" s="21"/>
      <c r="O290" s="21"/>
      <c r="P290" s="21"/>
      <c r="Q290" s="21"/>
      <c r="R290" s="21"/>
      <c r="S290" s="21"/>
      <c r="T290" s="23"/>
      <c r="U290" s="211"/>
      <c r="V290" s="205"/>
    </row>
    <row r="291" spans="1:22">
      <c r="A291" s="205"/>
      <c r="B291" s="205"/>
      <c r="C291" s="205"/>
      <c r="D291" s="146" t="s">
        <v>98</v>
      </c>
      <c r="E291" s="21"/>
      <c r="F291" s="21"/>
      <c r="G291" s="21"/>
      <c r="H291" s="21"/>
      <c r="I291" s="21"/>
      <c r="J291" s="21"/>
      <c r="K291" s="22"/>
      <c r="L291" s="21"/>
      <c r="M291" s="21"/>
      <c r="N291" s="21"/>
      <c r="O291" s="21"/>
      <c r="P291" s="21"/>
      <c r="Q291" s="21"/>
      <c r="R291" s="21"/>
      <c r="S291" s="21"/>
      <c r="T291" s="23"/>
      <c r="U291" s="211"/>
      <c r="V291" s="205"/>
    </row>
    <row r="292" spans="1:22">
      <c r="A292" s="205"/>
      <c r="B292" s="205"/>
      <c r="C292" s="205"/>
      <c r="D292" s="118"/>
      <c r="E292" s="21"/>
      <c r="F292" s="21"/>
      <c r="G292" s="21"/>
      <c r="H292" s="21"/>
      <c r="I292" s="21"/>
      <c r="J292" s="21"/>
      <c r="K292" s="22"/>
      <c r="L292" s="21"/>
      <c r="M292" s="21"/>
      <c r="N292" s="21"/>
      <c r="O292" s="21"/>
      <c r="P292" s="21"/>
      <c r="Q292" s="21"/>
      <c r="R292" s="21"/>
      <c r="S292" s="21"/>
      <c r="T292" s="23"/>
      <c r="U292" s="211"/>
      <c r="V292" s="205"/>
    </row>
    <row r="293" spans="1:22">
      <c r="A293" s="205"/>
      <c r="B293" s="205"/>
      <c r="C293" s="205"/>
      <c r="D293" s="118"/>
      <c r="E293" s="21"/>
      <c r="F293" s="21"/>
      <c r="G293" s="21"/>
      <c r="H293" s="21"/>
      <c r="I293" s="21"/>
      <c r="J293" s="21"/>
      <c r="K293" s="22"/>
      <c r="L293" s="21"/>
      <c r="M293" s="21"/>
      <c r="N293" s="21"/>
      <c r="O293" s="21"/>
      <c r="P293" s="21"/>
      <c r="Q293" s="21"/>
      <c r="R293" s="21"/>
      <c r="S293" s="21"/>
      <c r="T293" s="23"/>
      <c r="U293" s="211"/>
      <c r="V293" s="205"/>
    </row>
    <row r="294" spans="1:22">
      <c r="A294" s="205"/>
      <c r="B294" s="205"/>
      <c r="C294" s="205"/>
      <c r="D294" s="118"/>
      <c r="E294" s="21"/>
      <c r="F294" s="21"/>
      <c r="G294" s="21"/>
      <c r="H294" s="21"/>
      <c r="I294" s="21"/>
      <c r="J294" s="21"/>
      <c r="K294" s="22"/>
      <c r="L294" s="21"/>
      <c r="M294" s="21"/>
      <c r="N294" s="21"/>
      <c r="O294" s="21"/>
      <c r="P294" s="21"/>
      <c r="Q294" s="21"/>
      <c r="R294" s="21"/>
      <c r="S294" s="21"/>
      <c r="T294" s="23"/>
      <c r="U294" s="211"/>
      <c r="V294" s="205"/>
    </row>
    <row r="295" spans="1:22">
      <c r="A295" s="205"/>
      <c r="B295" s="205"/>
      <c r="C295" s="205"/>
      <c r="D295" s="118"/>
      <c r="E295" s="21"/>
      <c r="F295" s="21"/>
      <c r="G295" s="21"/>
      <c r="H295" s="21"/>
      <c r="I295" s="21"/>
      <c r="J295" s="21"/>
      <c r="K295" s="22"/>
      <c r="L295" s="21"/>
      <c r="M295" s="21"/>
      <c r="N295" s="21"/>
      <c r="O295" s="21"/>
      <c r="P295" s="21"/>
      <c r="Q295" s="21"/>
      <c r="R295" s="21"/>
      <c r="S295" s="21"/>
      <c r="T295" s="23"/>
      <c r="U295" s="211"/>
      <c r="V295" s="205"/>
    </row>
    <row r="296" spans="1:22">
      <c r="A296" s="205"/>
      <c r="B296" s="205"/>
      <c r="C296" s="205"/>
      <c r="D296" s="118"/>
      <c r="E296" s="21"/>
      <c r="F296" s="21"/>
      <c r="G296" s="21"/>
      <c r="H296" s="21"/>
      <c r="I296" s="21"/>
      <c r="J296" s="21"/>
      <c r="K296" s="22"/>
      <c r="L296" s="21"/>
      <c r="M296" s="21"/>
      <c r="N296" s="21"/>
      <c r="O296" s="21"/>
      <c r="P296" s="21"/>
      <c r="Q296" s="21"/>
      <c r="R296" s="21"/>
      <c r="S296" s="21"/>
      <c r="T296" s="23"/>
      <c r="U296" s="211"/>
      <c r="V296" s="205"/>
    </row>
    <row r="297" spans="1:22">
      <c r="A297" s="205"/>
      <c r="B297" s="205"/>
      <c r="C297" s="205"/>
      <c r="D297" s="118"/>
      <c r="E297" s="21"/>
      <c r="F297" s="21"/>
      <c r="G297" s="21"/>
      <c r="H297" s="21"/>
      <c r="I297" s="21"/>
      <c r="J297" s="21"/>
      <c r="K297" s="22"/>
      <c r="L297" s="21"/>
      <c r="M297" s="21"/>
      <c r="N297" s="21"/>
      <c r="O297" s="21"/>
      <c r="P297" s="21"/>
      <c r="Q297" s="21"/>
      <c r="R297" s="21"/>
      <c r="S297" s="21"/>
      <c r="T297" s="23"/>
      <c r="U297" s="211"/>
      <c r="V297" s="205"/>
    </row>
    <row r="298" spans="1:22">
      <c r="A298" s="205"/>
      <c r="B298" s="205"/>
      <c r="C298" s="205"/>
      <c r="D298" s="118"/>
      <c r="E298" s="21"/>
      <c r="F298" s="21"/>
      <c r="G298" s="21"/>
      <c r="H298" s="21"/>
      <c r="I298" s="21"/>
      <c r="J298" s="21"/>
      <c r="K298" s="22"/>
      <c r="L298" s="21"/>
      <c r="M298" s="21"/>
      <c r="N298" s="21"/>
      <c r="O298" s="21"/>
      <c r="P298" s="21"/>
      <c r="Q298" s="21"/>
      <c r="R298" s="21"/>
      <c r="S298" s="21"/>
      <c r="T298" s="23"/>
      <c r="U298" s="211"/>
      <c r="V298" s="205"/>
    </row>
    <row r="299" spans="1:22">
      <c r="A299" s="205"/>
      <c r="B299" s="205"/>
      <c r="C299" s="205"/>
      <c r="D299" s="118"/>
      <c r="E299" s="21"/>
      <c r="F299" s="21"/>
      <c r="G299" s="21"/>
      <c r="H299" s="21"/>
      <c r="I299" s="21"/>
      <c r="J299" s="21"/>
      <c r="K299" s="22"/>
      <c r="L299" s="21"/>
      <c r="M299" s="21"/>
      <c r="N299" s="21"/>
      <c r="O299" s="21"/>
      <c r="P299" s="21"/>
      <c r="Q299" s="21"/>
      <c r="R299" s="21"/>
      <c r="S299" s="21"/>
      <c r="T299" s="23"/>
      <c r="U299" s="211"/>
      <c r="V299" s="205"/>
    </row>
    <row r="300" spans="1:22">
      <c r="A300" s="205"/>
      <c r="B300" s="205"/>
      <c r="C300" s="205"/>
      <c r="D300" s="118"/>
      <c r="E300" s="21"/>
      <c r="F300" s="21"/>
      <c r="G300" s="21"/>
      <c r="H300" s="21"/>
      <c r="I300" s="21"/>
      <c r="J300" s="21"/>
      <c r="K300" s="22"/>
      <c r="L300" s="21"/>
      <c r="M300" s="21"/>
      <c r="N300" s="21"/>
      <c r="O300" s="21"/>
      <c r="P300" s="21"/>
      <c r="Q300" s="21"/>
      <c r="R300" s="21"/>
      <c r="S300" s="21"/>
      <c r="T300" s="23"/>
      <c r="U300" s="211"/>
      <c r="V300" s="205"/>
    </row>
    <row r="301" spans="1:22">
      <c r="A301" s="205"/>
      <c r="B301" s="205"/>
      <c r="C301" s="205"/>
      <c r="D301" s="118"/>
      <c r="E301" s="21"/>
      <c r="F301" s="21"/>
      <c r="G301" s="21"/>
      <c r="H301" s="21"/>
      <c r="I301" s="21"/>
      <c r="J301" s="21"/>
      <c r="K301" s="22"/>
      <c r="L301" s="21"/>
      <c r="M301" s="21"/>
      <c r="N301" s="21"/>
      <c r="O301" s="21"/>
      <c r="P301" s="21"/>
      <c r="Q301" s="21"/>
      <c r="R301" s="21"/>
      <c r="S301" s="21"/>
      <c r="T301" s="23"/>
      <c r="U301" s="211"/>
      <c r="V301" s="205"/>
    </row>
    <row r="302" spans="1:22">
      <c r="A302" s="205"/>
      <c r="B302" s="205"/>
      <c r="C302" s="205"/>
      <c r="D302" s="118"/>
      <c r="E302" s="21"/>
      <c r="F302" s="21"/>
      <c r="G302" s="21"/>
      <c r="H302" s="21"/>
      <c r="I302" s="21"/>
      <c r="J302" s="21"/>
      <c r="K302" s="22"/>
      <c r="L302" s="21"/>
      <c r="M302" s="21"/>
      <c r="N302" s="21"/>
      <c r="O302" s="21"/>
      <c r="P302" s="21"/>
      <c r="Q302" s="21"/>
      <c r="R302" s="21"/>
      <c r="S302" s="21"/>
      <c r="T302" s="23"/>
      <c r="U302" s="211"/>
      <c r="V302" s="205"/>
    </row>
    <row r="303" spans="1:22">
      <c r="A303" s="205"/>
      <c r="B303" s="205"/>
      <c r="C303" s="205"/>
      <c r="D303" s="118"/>
      <c r="E303" s="21"/>
      <c r="F303" s="21"/>
      <c r="G303" s="21"/>
      <c r="H303" s="21"/>
      <c r="I303" s="21"/>
      <c r="J303" s="21"/>
      <c r="K303" s="22"/>
      <c r="L303" s="21"/>
      <c r="M303" s="21"/>
      <c r="N303" s="21"/>
      <c r="O303" s="21"/>
      <c r="P303" s="21"/>
      <c r="Q303" s="21"/>
      <c r="R303" s="21"/>
      <c r="S303" s="21"/>
      <c r="T303" s="23"/>
      <c r="U303" s="211"/>
      <c r="V303" s="205"/>
    </row>
    <row r="304" spans="1:22">
      <c r="A304" s="205"/>
      <c r="B304" s="205"/>
      <c r="C304" s="205"/>
      <c r="D304" s="118"/>
      <c r="E304" s="21"/>
      <c r="F304" s="21"/>
      <c r="G304" s="21"/>
      <c r="H304" s="21"/>
      <c r="I304" s="21"/>
      <c r="J304" s="21"/>
      <c r="K304" s="22"/>
      <c r="L304" s="21"/>
      <c r="M304" s="21"/>
      <c r="N304" s="21"/>
      <c r="O304" s="21"/>
      <c r="P304" s="21"/>
      <c r="Q304" s="21"/>
      <c r="R304" s="21"/>
      <c r="S304" s="21"/>
      <c r="T304" s="23"/>
      <c r="U304" s="211"/>
      <c r="V304" s="205"/>
    </row>
  </sheetData>
  <mergeCells count="788">
    <mergeCell ref="V265:V266"/>
    <mergeCell ref="W265:W266"/>
    <mergeCell ref="A277:A278"/>
    <mergeCell ref="B277:B278"/>
    <mergeCell ref="C277:C278"/>
    <mergeCell ref="U277:U278"/>
    <mergeCell ref="V277:V278"/>
    <mergeCell ref="A267:A268"/>
    <mergeCell ref="B267:B268"/>
    <mergeCell ref="C267:C268"/>
    <mergeCell ref="U267:U268"/>
    <mergeCell ref="V267:V268"/>
    <mergeCell ref="A271:A272"/>
    <mergeCell ref="B271:B272"/>
    <mergeCell ref="C271:C272"/>
    <mergeCell ref="U271:U272"/>
    <mergeCell ref="V271:V272"/>
    <mergeCell ref="W271:W272"/>
    <mergeCell ref="A273:A274"/>
    <mergeCell ref="B273:B274"/>
    <mergeCell ref="C273:C274"/>
    <mergeCell ref="U273:U274"/>
    <mergeCell ref="V273:V274"/>
    <mergeCell ref="W273:W274"/>
    <mergeCell ref="W259:W260"/>
    <mergeCell ref="A261:A262"/>
    <mergeCell ref="B261:B262"/>
    <mergeCell ref="C261:C262"/>
    <mergeCell ref="U261:U262"/>
    <mergeCell ref="V261:V262"/>
    <mergeCell ref="W261:W262"/>
    <mergeCell ref="W267:W268"/>
    <mergeCell ref="A269:A270"/>
    <mergeCell ref="B269:B270"/>
    <mergeCell ref="C269:C270"/>
    <mergeCell ref="U269:U270"/>
    <mergeCell ref="V269:V270"/>
    <mergeCell ref="W269:W270"/>
    <mergeCell ref="A263:A264"/>
    <mergeCell ref="B263:B264"/>
    <mergeCell ref="C263:C264"/>
    <mergeCell ref="U263:U264"/>
    <mergeCell ref="V263:V264"/>
    <mergeCell ref="W263:W264"/>
    <mergeCell ref="A265:A266"/>
    <mergeCell ref="B265:B266"/>
    <mergeCell ref="C265:C266"/>
    <mergeCell ref="U265:U266"/>
    <mergeCell ref="W253:W254"/>
    <mergeCell ref="A255:A256"/>
    <mergeCell ref="B255:B256"/>
    <mergeCell ref="C255:C256"/>
    <mergeCell ref="U255:U256"/>
    <mergeCell ref="V255:V256"/>
    <mergeCell ref="W255:W256"/>
    <mergeCell ref="A257:A258"/>
    <mergeCell ref="B257:B258"/>
    <mergeCell ref="C257:C258"/>
    <mergeCell ref="U257:U258"/>
    <mergeCell ref="V257:V258"/>
    <mergeCell ref="W257:W258"/>
    <mergeCell ref="A253:A254"/>
    <mergeCell ref="B253:B254"/>
    <mergeCell ref="C253:C254"/>
    <mergeCell ref="U253:U254"/>
    <mergeCell ref="V253:V254"/>
    <mergeCell ref="A247:A248"/>
    <mergeCell ref="B247:B248"/>
    <mergeCell ref="C247:C248"/>
    <mergeCell ref="U247:U248"/>
    <mergeCell ref="V247:V248"/>
    <mergeCell ref="W247:W248"/>
    <mergeCell ref="V249:V250"/>
    <mergeCell ref="W249:W250"/>
    <mergeCell ref="A251:A252"/>
    <mergeCell ref="B251:B252"/>
    <mergeCell ref="C251:C252"/>
    <mergeCell ref="U251:U252"/>
    <mergeCell ref="V251:V252"/>
    <mergeCell ref="W251:W252"/>
    <mergeCell ref="A249:A250"/>
    <mergeCell ref="B249:B250"/>
    <mergeCell ref="C249:C250"/>
    <mergeCell ref="U249:U250"/>
    <mergeCell ref="W215:W216"/>
    <mergeCell ref="A241:A242"/>
    <mergeCell ref="B241:B242"/>
    <mergeCell ref="C241:C242"/>
    <mergeCell ref="U241:U242"/>
    <mergeCell ref="V241:V242"/>
    <mergeCell ref="W241:W242"/>
    <mergeCell ref="W243:W244"/>
    <mergeCell ref="A245:A246"/>
    <mergeCell ref="B245:B246"/>
    <mergeCell ref="C245:C246"/>
    <mergeCell ref="U245:U246"/>
    <mergeCell ref="V245:V246"/>
    <mergeCell ref="W245:W246"/>
    <mergeCell ref="W237:W238"/>
    <mergeCell ref="A239:A240"/>
    <mergeCell ref="B239:B240"/>
    <mergeCell ref="C239:C240"/>
    <mergeCell ref="U239:U240"/>
    <mergeCell ref="V239:V240"/>
    <mergeCell ref="W239:W240"/>
    <mergeCell ref="A235:A236"/>
    <mergeCell ref="B235:B236"/>
    <mergeCell ref="C235:C236"/>
    <mergeCell ref="U235:U236"/>
    <mergeCell ref="V235:V236"/>
    <mergeCell ref="W235:W236"/>
    <mergeCell ref="W153:W154"/>
    <mergeCell ref="A155:A156"/>
    <mergeCell ref="B155:B156"/>
    <mergeCell ref="C155:C156"/>
    <mergeCell ref="U155:U156"/>
    <mergeCell ref="V155:V156"/>
    <mergeCell ref="W155:W156"/>
    <mergeCell ref="W209:W210"/>
    <mergeCell ref="W211:W212"/>
    <mergeCell ref="W185:W186"/>
    <mergeCell ref="W181:W182"/>
    <mergeCell ref="W183:W184"/>
    <mergeCell ref="W195:W196"/>
    <mergeCell ref="A211:A212"/>
    <mergeCell ref="B211:B212"/>
    <mergeCell ref="C211:C212"/>
    <mergeCell ref="U211:U212"/>
    <mergeCell ref="V217:V218"/>
    <mergeCell ref="W187:W188"/>
    <mergeCell ref="W189:W190"/>
    <mergeCell ref="W191:W192"/>
    <mergeCell ref="A149:A150"/>
    <mergeCell ref="B149:B150"/>
    <mergeCell ref="C149:C150"/>
    <mergeCell ref="U149:U150"/>
    <mergeCell ref="V149:V150"/>
    <mergeCell ref="W149:W150"/>
    <mergeCell ref="A151:A152"/>
    <mergeCell ref="B151:B152"/>
    <mergeCell ref="C151:C152"/>
    <mergeCell ref="U151:U152"/>
    <mergeCell ref="V151:V152"/>
    <mergeCell ref="W151:W152"/>
    <mergeCell ref="A145:A146"/>
    <mergeCell ref="B145:B146"/>
    <mergeCell ref="C145:C146"/>
    <mergeCell ref="U145:U146"/>
    <mergeCell ref="V145:V146"/>
    <mergeCell ref="W145:W146"/>
    <mergeCell ref="A141:A142"/>
    <mergeCell ref="B141:B142"/>
    <mergeCell ref="W147:W148"/>
    <mergeCell ref="A135:A136"/>
    <mergeCell ref="B135:B136"/>
    <mergeCell ref="W141:W142"/>
    <mergeCell ref="A143:A144"/>
    <mergeCell ref="B143:B144"/>
    <mergeCell ref="C143:C144"/>
    <mergeCell ref="U143:U144"/>
    <mergeCell ref="V143:V144"/>
    <mergeCell ref="W143:W144"/>
    <mergeCell ref="A137:A138"/>
    <mergeCell ref="B137:B138"/>
    <mergeCell ref="C137:C138"/>
    <mergeCell ref="U137:U138"/>
    <mergeCell ref="V137:V138"/>
    <mergeCell ref="W137:W138"/>
    <mergeCell ref="A139:A140"/>
    <mergeCell ref="B139:B140"/>
    <mergeCell ref="C139:C140"/>
    <mergeCell ref="U139:U140"/>
    <mergeCell ref="V139:V140"/>
    <mergeCell ref="W139:W140"/>
    <mergeCell ref="A68:A69"/>
    <mergeCell ref="B68:B69"/>
    <mergeCell ref="C68:C69"/>
    <mergeCell ref="U68:U69"/>
    <mergeCell ref="V68:V69"/>
    <mergeCell ref="W68:W69"/>
    <mergeCell ref="A119:A120"/>
    <mergeCell ref="B119:B120"/>
    <mergeCell ref="C119:C120"/>
    <mergeCell ref="U119:U120"/>
    <mergeCell ref="V119:V120"/>
    <mergeCell ref="W119:W120"/>
    <mergeCell ref="B75:B76"/>
    <mergeCell ref="C75:C76"/>
    <mergeCell ref="A77:A89"/>
    <mergeCell ref="B77:B89"/>
    <mergeCell ref="V117:V118"/>
    <mergeCell ref="W105:W106"/>
    <mergeCell ref="V109:V110"/>
    <mergeCell ref="W107:W108"/>
    <mergeCell ref="A115:A116"/>
    <mergeCell ref="B115:B116"/>
    <mergeCell ref="C115:C116"/>
    <mergeCell ref="U115:U116"/>
    <mergeCell ref="A64:A65"/>
    <mergeCell ref="B64:B65"/>
    <mergeCell ref="C64:C65"/>
    <mergeCell ref="U64:U65"/>
    <mergeCell ref="V64:V65"/>
    <mergeCell ref="W64:W65"/>
    <mergeCell ref="A66:A67"/>
    <mergeCell ref="B66:B67"/>
    <mergeCell ref="C66:C67"/>
    <mergeCell ref="U66:U67"/>
    <mergeCell ref="V66:V67"/>
    <mergeCell ref="W66:W67"/>
    <mergeCell ref="A60:A61"/>
    <mergeCell ref="B60:B61"/>
    <mergeCell ref="C60:C61"/>
    <mergeCell ref="U60:U61"/>
    <mergeCell ref="V60:V61"/>
    <mergeCell ref="W60:W61"/>
    <mergeCell ref="A62:A63"/>
    <mergeCell ref="B62:B63"/>
    <mergeCell ref="C62:C63"/>
    <mergeCell ref="U62:U63"/>
    <mergeCell ref="V62:V63"/>
    <mergeCell ref="W62:W63"/>
    <mergeCell ref="A56:A57"/>
    <mergeCell ref="B56:B57"/>
    <mergeCell ref="C56:C57"/>
    <mergeCell ref="U56:U57"/>
    <mergeCell ref="V56:V57"/>
    <mergeCell ref="W56:W57"/>
    <mergeCell ref="A58:A59"/>
    <mergeCell ref="B58:B59"/>
    <mergeCell ref="C58:C59"/>
    <mergeCell ref="U58:U59"/>
    <mergeCell ref="V58:V59"/>
    <mergeCell ref="W58:W59"/>
    <mergeCell ref="A52:A53"/>
    <mergeCell ref="B52:B53"/>
    <mergeCell ref="C52:C53"/>
    <mergeCell ref="U52:U53"/>
    <mergeCell ref="V52:V53"/>
    <mergeCell ref="W52:W53"/>
    <mergeCell ref="A54:A55"/>
    <mergeCell ref="B54:B55"/>
    <mergeCell ref="C54:C55"/>
    <mergeCell ref="U54:U55"/>
    <mergeCell ref="V54:V55"/>
    <mergeCell ref="W54:W55"/>
    <mergeCell ref="A48:A49"/>
    <mergeCell ref="B48:B49"/>
    <mergeCell ref="C48:C49"/>
    <mergeCell ref="U48:U49"/>
    <mergeCell ref="V48:V49"/>
    <mergeCell ref="W48:W49"/>
    <mergeCell ref="A50:A51"/>
    <mergeCell ref="B50:B51"/>
    <mergeCell ref="C50:C51"/>
    <mergeCell ref="U50:U51"/>
    <mergeCell ref="V50:V51"/>
    <mergeCell ref="W50:W51"/>
    <mergeCell ref="A40:A41"/>
    <mergeCell ref="A44:A45"/>
    <mergeCell ref="B44:B45"/>
    <mergeCell ref="C44:C45"/>
    <mergeCell ref="U44:U45"/>
    <mergeCell ref="V44:V45"/>
    <mergeCell ref="W44:W45"/>
    <mergeCell ref="A46:A47"/>
    <mergeCell ref="B46:B47"/>
    <mergeCell ref="C46:C47"/>
    <mergeCell ref="U46:U47"/>
    <mergeCell ref="V46:V47"/>
    <mergeCell ref="W46:W47"/>
    <mergeCell ref="V209:V210"/>
    <mergeCell ref="V219:V220"/>
    <mergeCell ref="W103:W104"/>
    <mergeCell ref="Z15:AE15"/>
    <mergeCell ref="Z103:AE103"/>
    <mergeCell ref="W24:W25"/>
    <mergeCell ref="W26:W27"/>
    <mergeCell ref="W28:W29"/>
    <mergeCell ref="W99:W100"/>
    <mergeCell ref="W101:W102"/>
    <mergeCell ref="Z104:AE104"/>
    <mergeCell ref="Z18:AG18"/>
    <mergeCell ref="W93:W94"/>
    <mergeCell ref="W95:W96"/>
    <mergeCell ref="W97:W98"/>
    <mergeCell ref="W14:W15"/>
    <mergeCell ref="W16:W17"/>
    <mergeCell ref="W18:W19"/>
    <mergeCell ref="W20:W21"/>
    <mergeCell ref="W30:W31"/>
    <mergeCell ref="W203:W204"/>
    <mergeCell ref="W205:W206"/>
    <mergeCell ref="V207:V208"/>
    <mergeCell ref="V107:V108"/>
    <mergeCell ref="W207:W208"/>
    <mergeCell ref="V121:V122"/>
    <mergeCell ref="W121:W122"/>
    <mergeCell ref="V129:V130"/>
    <mergeCell ref="W129:W130"/>
    <mergeCell ref="V131:V132"/>
    <mergeCell ref="W131:W132"/>
    <mergeCell ref="V133:V134"/>
    <mergeCell ref="W109:W110"/>
    <mergeCell ref="W111:W112"/>
    <mergeCell ref="W113:W114"/>
    <mergeCell ref="V111:V112"/>
    <mergeCell ref="V113:V114"/>
    <mergeCell ref="V123:V124"/>
    <mergeCell ref="W123:W124"/>
    <mergeCell ref="V125:V126"/>
    <mergeCell ref="W125:W126"/>
    <mergeCell ref="W135:W136"/>
    <mergeCell ref="W199:W200"/>
    <mergeCell ref="W201:W202"/>
    <mergeCell ref="C127:C128"/>
    <mergeCell ref="U127:U128"/>
    <mergeCell ref="W91:W92"/>
    <mergeCell ref="U125:U126"/>
    <mergeCell ref="T75:T76"/>
    <mergeCell ref="U75:U76"/>
    <mergeCell ref="U101:U102"/>
    <mergeCell ref="C129:C130"/>
    <mergeCell ref="U129:U130"/>
    <mergeCell ref="C131:C132"/>
    <mergeCell ref="U131:U132"/>
    <mergeCell ref="C133:C134"/>
    <mergeCell ref="U133:U134"/>
    <mergeCell ref="W133:W134"/>
    <mergeCell ref="C135:C136"/>
    <mergeCell ref="U135:U136"/>
    <mergeCell ref="V135:V136"/>
    <mergeCell ref="W197:W198"/>
    <mergeCell ref="V127:V128"/>
    <mergeCell ref="W127:W128"/>
    <mergeCell ref="A32:A33"/>
    <mergeCell ref="B32:B33"/>
    <mergeCell ref="C32:C33"/>
    <mergeCell ref="U32:U33"/>
    <mergeCell ref="V32:V33"/>
    <mergeCell ref="W32:W33"/>
    <mergeCell ref="A34:A35"/>
    <mergeCell ref="B34:B35"/>
    <mergeCell ref="C34:C35"/>
    <mergeCell ref="U34:U35"/>
    <mergeCell ref="V34:V35"/>
    <mergeCell ref="W34:W35"/>
    <mergeCell ref="V197:V198"/>
    <mergeCell ref="U36:U37"/>
    <mergeCell ref="V36:V37"/>
    <mergeCell ref="W36:W37"/>
    <mergeCell ref="A38:A39"/>
    <mergeCell ref="B38:B39"/>
    <mergeCell ref="C38:C39"/>
    <mergeCell ref="U38:U39"/>
    <mergeCell ref="V38:V39"/>
    <mergeCell ref="W38:W39"/>
    <mergeCell ref="T71:T72"/>
    <mergeCell ref="U71:U72"/>
    <mergeCell ref="C77:C89"/>
    <mergeCell ref="T73:T74"/>
    <mergeCell ref="U73:U74"/>
    <mergeCell ref="B40:B41"/>
    <mergeCell ref="C40:C41"/>
    <mergeCell ref="U40:U41"/>
    <mergeCell ref="V40:V41"/>
    <mergeCell ref="W40:W41"/>
    <mergeCell ref="A42:A43"/>
    <mergeCell ref="B42:B43"/>
    <mergeCell ref="C42:C43"/>
    <mergeCell ref="U42:U43"/>
    <mergeCell ref="B36:B37"/>
    <mergeCell ref="C36:C37"/>
    <mergeCell ref="W5:W6"/>
    <mergeCell ref="W8:W9"/>
    <mergeCell ref="W10:W11"/>
    <mergeCell ref="W12:W13"/>
    <mergeCell ref="W115:W116"/>
    <mergeCell ref="W117:W118"/>
    <mergeCell ref="V115:V116"/>
    <mergeCell ref="V30:V31"/>
    <mergeCell ref="V71:V72"/>
    <mergeCell ref="W22:W23"/>
    <mergeCell ref="V73:V74"/>
    <mergeCell ref="V77:V89"/>
    <mergeCell ref="V75:V76"/>
    <mergeCell ref="V93:V94"/>
    <mergeCell ref="V8:V9"/>
    <mergeCell ref="V18:V19"/>
    <mergeCell ref="V20:V21"/>
    <mergeCell ref="V42:V43"/>
    <mergeCell ref="W42:W43"/>
    <mergeCell ref="V301:V302"/>
    <mergeCell ref="A303:A304"/>
    <mergeCell ref="B303:B304"/>
    <mergeCell ref="C303:C304"/>
    <mergeCell ref="U303:U304"/>
    <mergeCell ref="V303:V304"/>
    <mergeCell ref="A301:A302"/>
    <mergeCell ref="B301:B302"/>
    <mergeCell ref="C301:C302"/>
    <mergeCell ref="U301:U302"/>
    <mergeCell ref="V297:V298"/>
    <mergeCell ref="A299:A300"/>
    <mergeCell ref="B299:B300"/>
    <mergeCell ref="C299:C300"/>
    <mergeCell ref="U299:U300"/>
    <mergeCell ref="V299:V300"/>
    <mergeCell ref="A297:A298"/>
    <mergeCell ref="B297:B298"/>
    <mergeCell ref="C297:C298"/>
    <mergeCell ref="U297:U298"/>
    <mergeCell ref="V293:V294"/>
    <mergeCell ref="A295:A296"/>
    <mergeCell ref="B295:B296"/>
    <mergeCell ref="C295:C296"/>
    <mergeCell ref="U295:U296"/>
    <mergeCell ref="V295:V296"/>
    <mergeCell ref="A293:A294"/>
    <mergeCell ref="B293:B294"/>
    <mergeCell ref="C293:C294"/>
    <mergeCell ref="U293:U294"/>
    <mergeCell ref="V289:V290"/>
    <mergeCell ref="A291:A292"/>
    <mergeCell ref="B291:B292"/>
    <mergeCell ref="C291:C292"/>
    <mergeCell ref="U291:U292"/>
    <mergeCell ref="V291:V292"/>
    <mergeCell ref="A289:A290"/>
    <mergeCell ref="U289:U290"/>
    <mergeCell ref="B290:I290"/>
    <mergeCell ref="V285:V286"/>
    <mergeCell ref="A287:A288"/>
    <mergeCell ref="B287:B288"/>
    <mergeCell ref="C287:C288"/>
    <mergeCell ref="U287:U288"/>
    <mergeCell ref="V287:V288"/>
    <mergeCell ref="A285:A286"/>
    <mergeCell ref="B285:B286"/>
    <mergeCell ref="C285:C286"/>
    <mergeCell ref="U285:U286"/>
    <mergeCell ref="V281:V282"/>
    <mergeCell ref="A283:A284"/>
    <mergeCell ref="B283:B284"/>
    <mergeCell ref="C283:C284"/>
    <mergeCell ref="U283:U284"/>
    <mergeCell ref="V283:V284"/>
    <mergeCell ref="A281:A282"/>
    <mergeCell ref="B281:B282"/>
    <mergeCell ref="C281:C282"/>
    <mergeCell ref="U281:U282"/>
    <mergeCell ref="B223:B224"/>
    <mergeCell ref="C223:C224"/>
    <mergeCell ref="U223:U224"/>
    <mergeCell ref="V233:V234"/>
    <mergeCell ref="A227:A228"/>
    <mergeCell ref="B227:B228"/>
    <mergeCell ref="C227:C228"/>
    <mergeCell ref="U227:U228"/>
    <mergeCell ref="A229:A230"/>
    <mergeCell ref="B229:B230"/>
    <mergeCell ref="C229:C230"/>
    <mergeCell ref="U229:U230"/>
    <mergeCell ref="A231:A232"/>
    <mergeCell ref="B231:B232"/>
    <mergeCell ref="C231:C232"/>
    <mergeCell ref="U231:U232"/>
    <mergeCell ref="A233:A234"/>
    <mergeCell ref="B233:B234"/>
    <mergeCell ref="A225:A226"/>
    <mergeCell ref="B225:B226"/>
    <mergeCell ref="C225:C226"/>
    <mergeCell ref="U225:U226"/>
    <mergeCell ref="A223:A224"/>
    <mergeCell ref="A209:A210"/>
    <mergeCell ref="B209:B210"/>
    <mergeCell ref="A221:A222"/>
    <mergeCell ref="B221:B222"/>
    <mergeCell ref="C221:C222"/>
    <mergeCell ref="U221:U222"/>
    <mergeCell ref="C219:C220"/>
    <mergeCell ref="U219:U220"/>
    <mergeCell ref="C209:C210"/>
    <mergeCell ref="U209:U210"/>
    <mergeCell ref="B213:B214"/>
    <mergeCell ref="C213:C214"/>
    <mergeCell ref="U213:U214"/>
    <mergeCell ref="A217:A218"/>
    <mergeCell ref="B217:B218"/>
    <mergeCell ref="C217:C218"/>
    <mergeCell ref="U217:U218"/>
    <mergeCell ref="A219:A220"/>
    <mergeCell ref="B219:B220"/>
    <mergeCell ref="A215:A216"/>
    <mergeCell ref="B215:B216"/>
    <mergeCell ref="C215:C216"/>
    <mergeCell ref="U215:U216"/>
    <mergeCell ref="A213:A214"/>
    <mergeCell ref="A207:A208"/>
    <mergeCell ref="B207:B208"/>
    <mergeCell ref="C207:C208"/>
    <mergeCell ref="U207:U208"/>
    <mergeCell ref="A205:A206"/>
    <mergeCell ref="B205:B206"/>
    <mergeCell ref="C205:C206"/>
    <mergeCell ref="U205:U206"/>
    <mergeCell ref="V205:V206"/>
    <mergeCell ref="A203:A204"/>
    <mergeCell ref="B203:B204"/>
    <mergeCell ref="C203:C204"/>
    <mergeCell ref="U203:U204"/>
    <mergeCell ref="V203:V204"/>
    <mergeCell ref="A195:A196"/>
    <mergeCell ref="B195:B196"/>
    <mergeCell ref="C195:C196"/>
    <mergeCell ref="U195:U196"/>
    <mergeCell ref="V195:V196"/>
    <mergeCell ref="A199:A200"/>
    <mergeCell ref="B199:B200"/>
    <mergeCell ref="C199:C200"/>
    <mergeCell ref="U199:U200"/>
    <mergeCell ref="V199:V200"/>
    <mergeCell ref="A201:A202"/>
    <mergeCell ref="B201:B202"/>
    <mergeCell ref="C201:C202"/>
    <mergeCell ref="U201:U202"/>
    <mergeCell ref="V201:V202"/>
    <mergeCell ref="A197:A198"/>
    <mergeCell ref="B197:B198"/>
    <mergeCell ref="C197:C198"/>
    <mergeCell ref="U197:U198"/>
    <mergeCell ref="A193:A194"/>
    <mergeCell ref="C193:C194"/>
    <mergeCell ref="U193:U194"/>
    <mergeCell ref="V193:V194"/>
    <mergeCell ref="B193:B194"/>
    <mergeCell ref="C141:C142"/>
    <mergeCell ref="A191:A192"/>
    <mergeCell ref="B191:B192"/>
    <mergeCell ref="C191:C192"/>
    <mergeCell ref="U191:U192"/>
    <mergeCell ref="V191:V192"/>
    <mergeCell ref="A189:A190"/>
    <mergeCell ref="B189:B190"/>
    <mergeCell ref="C189:C190"/>
    <mergeCell ref="U189:U190"/>
    <mergeCell ref="V189:V190"/>
    <mergeCell ref="U141:U142"/>
    <mergeCell ref="V141:V142"/>
    <mergeCell ref="A147:A148"/>
    <mergeCell ref="B147:B148"/>
    <mergeCell ref="C147:C148"/>
    <mergeCell ref="U147:U148"/>
    <mergeCell ref="V147:V148"/>
    <mergeCell ref="A153:A154"/>
    <mergeCell ref="B153:B154"/>
    <mergeCell ref="C153:C154"/>
    <mergeCell ref="U153:U154"/>
    <mergeCell ref="V153:V154"/>
    <mergeCell ref="U181:U182"/>
    <mergeCell ref="D181:D182"/>
    <mergeCell ref="A127:A128"/>
    <mergeCell ref="B127:B128"/>
    <mergeCell ref="A187:A188"/>
    <mergeCell ref="B187:B188"/>
    <mergeCell ref="C187:C188"/>
    <mergeCell ref="U187:U188"/>
    <mergeCell ref="V187:V188"/>
    <mergeCell ref="A185:A186"/>
    <mergeCell ref="B185:B186"/>
    <mergeCell ref="C185:C186"/>
    <mergeCell ref="U185:U186"/>
    <mergeCell ref="V185:V186"/>
    <mergeCell ref="A129:A130"/>
    <mergeCell ref="B129:B130"/>
    <mergeCell ref="A131:A132"/>
    <mergeCell ref="B131:B132"/>
    <mergeCell ref="A133:A134"/>
    <mergeCell ref="B133:B134"/>
    <mergeCell ref="A107:A108"/>
    <mergeCell ref="B107:B108"/>
    <mergeCell ref="A111:A112"/>
    <mergeCell ref="B111:B112"/>
    <mergeCell ref="A183:A184"/>
    <mergeCell ref="B183:B184"/>
    <mergeCell ref="C183:C184"/>
    <mergeCell ref="U183:U184"/>
    <mergeCell ref="V183:V184"/>
    <mergeCell ref="A117:A118"/>
    <mergeCell ref="B117:B118"/>
    <mergeCell ref="C117:C118"/>
    <mergeCell ref="U117:U118"/>
    <mergeCell ref="U121:U122"/>
    <mergeCell ref="A123:A124"/>
    <mergeCell ref="B123:B124"/>
    <mergeCell ref="C123:C124"/>
    <mergeCell ref="U123:U124"/>
    <mergeCell ref="A125:A126"/>
    <mergeCell ref="B125:B126"/>
    <mergeCell ref="C125:C126"/>
    <mergeCell ref="A181:A182"/>
    <mergeCell ref="B181:B182"/>
    <mergeCell ref="C181:C182"/>
    <mergeCell ref="U95:U96"/>
    <mergeCell ref="A113:A114"/>
    <mergeCell ref="B113:B114"/>
    <mergeCell ref="A105:A106"/>
    <mergeCell ref="B105:B106"/>
    <mergeCell ref="A103:A104"/>
    <mergeCell ref="C113:C114"/>
    <mergeCell ref="U113:U114"/>
    <mergeCell ref="A121:A122"/>
    <mergeCell ref="B121:B122"/>
    <mergeCell ref="C121:C122"/>
    <mergeCell ref="C103:C104"/>
    <mergeCell ref="U103:U104"/>
    <mergeCell ref="C109:C110"/>
    <mergeCell ref="C107:C108"/>
    <mergeCell ref="U107:U108"/>
    <mergeCell ref="C111:C112"/>
    <mergeCell ref="U111:U112"/>
    <mergeCell ref="C105:C106"/>
    <mergeCell ref="U105:U106"/>
    <mergeCell ref="U109:U110"/>
    <mergeCell ref="B103:B104"/>
    <mergeCell ref="A109:A110"/>
    <mergeCell ref="B109:B110"/>
    <mergeCell ref="C99:C100"/>
    <mergeCell ref="U99:U100"/>
    <mergeCell ref="A101:A102"/>
    <mergeCell ref="B101:B102"/>
    <mergeCell ref="C101:C102"/>
    <mergeCell ref="A97:A98"/>
    <mergeCell ref="B97:B98"/>
    <mergeCell ref="C97:C98"/>
    <mergeCell ref="A99:A100"/>
    <mergeCell ref="B99:B100"/>
    <mergeCell ref="B5:B6"/>
    <mergeCell ref="C5:C6"/>
    <mergeCell ref="U5:U6"/>
    <mergeCell ref="B2:C2"/>
    <mergeCell ref="T1:V3"/>
    <mergeCell ref="D5:D6"/>
    <mergeCell ref="A1:D1"/>
    <mergeCell ref="V5:V6"/>
    <mergeCell ref="Z106:AG106"/>
    <mergeCell ref="X1:X6"/>
    <mergeCell ref="B3:C3"/>
    <mergeCell ref="G3:N3"/>
    <mergeCell ref="P3:R3"/>
    <mergeCell ref="B24:B25"/>
    <mergeCell ref="C24:C25"/>
    <mergeCell ref="U24:U25"/>
    <mergeCell ref="A91:A92"/>
    <mergeCell ref="B91:B92"/>
    <mergeCell ref="C91:C92"/>
    <mergeCell ref="U91:U92"/>
    <mergeCell ref="D91:D92"/>
    <mergeCell ref="A26:A27"/>
    <mergeCell ref="A30:A31"/>
    <mergeCell ref="A12:A13"/>
    <mergeCell ref="B8:B9"/>
    <mergeCell ref="C8:C9"/>
    <mergeCell ref="B10:B11"/>
    <mergeCell ref="C10:C11"/>
    <mergeCell ref="A8:A9"/>
    <mergeCell ref="A10:A11"/>
    <mergeCell ref="B12:B13"/>
    <mergeCell ref="U8:U9"/>
    <mergeCell ref="U10:U11"/>
    <mergeCell ref="B95:B96"/>
    <mergeCell ref="C95:C96"/>
    <mergeCell ref="A22:A23"/>
    <mergeCell ref="B22:B23"/>
    <mergeCell ref="C22:C23"/>
    <mergeCell ref="C30:C31"/>
    <mergeCell ref="B26:B27"/>
    <mergeCell ref="A28:A29"/>
    <mergeCell ref="B28:B29"/>
    <mergeCell ref="C28:C29"/>
    <mergeCell ref="A71:A72"/>
    <mergeCell ref="B71:B72"/>
    <mergeCell ref="C71:C72"/>
    <mergeCell ref="A73:A74"/>
    <mergeCell ref="B73:B74"/>
    <mergeCell ref="C73:C74"/>
    <mergeCell ref="B30:B31"/>
    <mergeCell ref="A95:A96"/>
    <mergeCell ref="A75:A76"/>
    <mergeCell ref="C26:C27"/>
    <mergeCell ref="A93:A94"/>
    <mergeCell ref="B93:B94"/>
    <mergeCell ref="C93:C94"/>
    <mergeCell ref="A36:A37"/>
    <mergeCell ref="U20:U21"/>
    <mergeCell ref="A18:A19"/>
    <mergeCell ref="B18:B19"/>
    <mergeCell ref="C18:C19"/>
    <mergeCell ref="U18:U19"/>
    <mergeCell ref="A24:A25"/>
    <mergeCell ref="A20:A21"/>
    <mergeCell ref="B20:B21"/>
    <mergeCell ref="C20:C21"/>
    <mergeCell ref="V10:V11"/>
    <mergeCell ref="V12:V13"/>
    <mergeCell ref="V14:V15"/>
    <mergeCell ref="A14:A15"/>
    <mergeCell ref="B14:B15"/>
    <mergeCell ref="C14:C15"/>
    <mergeCell ref="U14:U15"/>
    <mergeCell ref="A16:A17"/>
    <mergeCell ref="B16:B17"/>
    <mergeCell ref="C16:C17"/>
    <mergeCell ref="U16:U17"/>
    <mergeCell ref="C12:C13"/>
    <mergeCell ref="U12:U13"/>
    <mergeCell ref="V215:V216"/>
    <mergeCell ref="V227:V228"/>
    <mergeCell ref="V229:V230"/>
    <mergeCell ref="E1:R2"/>
    <mergeCell ref="W219:W220"/>
    <mergeCell ref="W221:W222"/>
    <mergeCell ref="W223:W224"/>
    <mergeCell ref="W225:W226"/>
    <mergeCell ref="W227:W228"/>
    <mergeCell ref="W229:W230"/>
    <mergeCell ref="V99:V100"/>
    <mergeCell ref="V101:V102"/>
    <mergeCell ref="V103:V104"/>
    <mergeCell ref="U26:U27"/>
    <mergeCell ref="U28:U29"/>
    <mergeCell ref="U22:U23"/>
    <mergeCell ref="T77:T89"/>
    <mergeCell ref="U97:U98"/>
    <mergeCell ref="V16:V17"/>
    <mergeCell ref="U93:U94"/>
    <mergeCell ref="V26:V27"/>
    <mergeCell ref="V28:V29"/>
    <mergeCell ref="V91:V92"/>
    <mergeCell ref="V105:V106"/>
    <mergeCell ref="V22:V23"/>
    <mergeCell ref="U30:U31"/>
    <mergeCell ref="V24:V25"/>
    <mergeCell ref="W213:W214"/>
    <mergeCell ref="W193:W194"/>
    <mergeCell ref="W217:W218"/>
    <mergeCell ref="U77:U89"/>
    <mergeCell ref="V231:V232"/>
    <mergeCell ref="A275:A276"/>
    <mergeCell ref="B275:B276"/>
    <mergeCell ref="C275:C276"/>
    <mergeCell ref="U275:U276"/>
    <mergeCell ref="V275:V276"/>
    <mergeCell ref="W275:W276"/>
    <mergeCell ref="V95:V96"/>
    <mergeCell ref="V97:V98"/>
    <mergeCell ref="W233:W234"/>
    <mergeCell ref="V181:V182"/>
    <mergeCell ref="U233:U234"/>
    <mergeCell ref="V221:V222"/>
    <mergeCell ref="V223:V224"/>
    <mergeCell ref="V225:V226"/>
    <mergeCell ref="V211:V212"/>
    <mergeCell ref="V213:V214"/>
    <mergeCell ref="W277:W278"/>
    <mergeCell ref="W279:W280"/>
    <mergeCell ref="W231:W232"/>
    <mergeCell ref="A279:A280"/>
    <mergeCell ref="B279:B280"/>
    <mergeCell ref="C279:C280"/>
    <mergeCell ref="U279:U280"/>
    <mergeCell ref="V279:V280"/>
    <mergeCell ref="A237:A238"/>
    <mergeCell ref="B237:B238"/>
    <mergeCell ref="C237:C238"/>
    <mergeCell ref="U237:U238"/>
    <mergeCell ref="V237:V238"/>
    <mergeCell ref="A243:A244"/>
    <mergeCell ref="B243:B244"/>
    <mergeCell ref="C243:C244"/>
    <mergeCell ref="U243:U244"/>
    <mergeCell ref="V243:V244"/>
    <mergeCell ref="C233:C234"/>
    <mergeCell ref="A259:A260"/>
    <mergeCell ref="B259:B260"/>
    <mergeCell ref="C259:C260"/>
    <mergeCell ref="U259:U260"/>
    <mergeCell ref="V259:V260"/>
  </mergeCells>
  <phoneticPr fontId="0" type="noConversion"/>
  <hyperlinks>
    <hyperlink ref="R281" r:id="rId1" display="http://www.15inn.be/bed-and-breakfast.html"/>
  </hyperlinks>
  <printOptions horizontalCentered="1"/>
  <pageMargins left="0" right="0" top="0.31496062992125984" bottom="0.86" header="0.53" footer="0.31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R6" sqref="R6"/>
    </sheetView>
  </sheetViews>
  <sheetFormatPr defaultRowHeight="15"/>
  <cols>
    <col min="1" max="1" width="5" customWidth="1"/>
    <col min="2" max="2" width="19.7109375" bestFit="1" customWidth="1"/>
    <col min="3" max="3" width="7.28515625" bestFit="1" customWidth="1"/>
    <col min="5" max="7" width="8.28515625" customWidth="1"/>
    <col min="8" max="8" width="5.28515625" customWidth="1"/>
    <col min="9" max="12" width="8.28515625" customWidth="1"/>
  </cols>
  <sheetData>
    <row r="1" spans="1:16" ht="24">
      <c r="A1" s="282" t="s">
        <v>0</v>
      </c>
      <c r="B1" s="282"/>
      <c r="C1" s="282"/>
      <c r="D1" s="282"/>
      <c r="H1" s="8"/>
      <c r="K1" s="37"/>
      <c r="M1" s="237"/>
      <c r="N1" s="237"/>
      <c r="O1" s="237"/>
    </row>
    <row r="2" spans="1:16" ht="24" thickBot="1">
      <c r="A2" s="9"/>
      <c r="B2" s="236" t="s">
        <v>63</v>
      </c>
      <c r="C2" s="236"/>
      <c r="D2" s="283" t="s">
        <v>64</v>
      </c>
      <c r="E2" s="283"/>
      <c r="F2" s="283"/>
      <c r="G2" s="283"/>
      <c r="H2" s="283"/>
      <c r="I2" s="283"/>
      <c r="J2" s="283"/>
      <c r="K2" s="283"/>
      <c r="L2" s="283"/>
      <c r="M2" s="237"/>
      <c r="N2" s="237"/>
      <c r="O2" s="237"/>
      <c r="P2" s="20"/>
    </row>
    <row r="3" spans="1:16" ht="45.75" thickBot="1">
      <c r="A3" s="9"/>
      <c r="B3" s="244" t="s">
        <v>34</v>
      </c>
      <c r="C3" s="245"/>
      <c r="D3" s="39"/>
      <c r="E3" s="20"/>
      <c r="F3" s="284"/>
      <c r="G3" s="285"/>
      <c r="H3" s="285"/>
      <c r="I3" s="285"/>
      <c r="J3" s="285"/>
      <c r="K3" s="286" t="s">
        <v>4</v>
      </c>
      <c r="L3" s="287"/>
      <c r="M3" s="237"/>
      <c r="N3" s="237"/>
      <c r="O3" s="237"/>
    </row>
    <row r="4" spans="1:16" ht="24.75" thickBot="1">
      <c r="H4" s="8"/>
      <c r="M4" s="4"/>
      <c r="N4" s="1"/>
    </row>
    <row r="5" spans="1:16" ht="17.25" thickTop="1" thickBot="1">
      <c r="A5" s="10"/>
      <c r="B5" s="229" t="s">
        <v>5</v>
      </c>
      <c r="C5" s="231" t="s">
        <v>6</v>
      </c>
      <c r="D5" s="238" t="s">
        <v>7</v>
      </c>
      <c r="E5" s="27" t="s">
        <v>8</v>
      </c>
      <c r="F5" s="27" t="s">
        <v>9</v>
      </c>
      <c r="G5" s="27" t="s">
        <v>10</v>
      </c>
      <c r="H5" s="33" t="s">
        <v>11</v>
      </c>
      <c r="I5" s="27" t="s">
        <v>12</v>
      </c>
      <c r="J5" s="27" t="s">
        <v>13</v>
      </c>
      <c r="K5" s="27" t="s">
        <v>14</v>
      </c>
      <c r="L5" s="27" t="s">
        <v>15</v>
      </c>
      <c r="M5" s="28" t="s">
        <v>16</v>
      </c>
      <c r="N5" s="233" t="s">
        <v>17</v>
      </c>
      <c r="O5" s="288" t="s">
        <v>18</v>
      </c>
      <c r="P5" s="280" t="s">
        <v>19</v>
      </c>
    </row>
    <row r="6" spans="1:16" ht="30.75" customHeight="1" thickTop="1" thickBot="1">
      <c r="A6" s="11"/>
      <c r="B6" s="230"/>
      <c r="C6" s="232"/>
      <c r="D6" s="290"/>
      <c r="E6" s="24">
        <v>20</v>
      </c>
      <c r="F6" s="24">
        <v>10</v>
      </c>
      <c r="G6" s="24">
        <v>20</v>
      </c>
      <c r="H6" s="25">
        <f>E6+F6+G6</f>
        <v>50</v>
      </c>
      <c r="I6" s="24">
        <v>30</v>
      </c>
      <c r="J6" s="24">
        <v>10</v>
      </c>
      <c r="K6" s="24">
        <v>10</v>
      </c>
      <c r="L6" s="30"/>
      <c r="M6" s="29">
        <f>H6+I6+J6+K6+L6</f>
        <v>100</v>
      </c>
      <c r="N6" s="255"/>
      <c r="O6" s="289"/>
      <c r="P6" s="281"/>
    </row>
    <row r="7" spans="1:16" ht="5.25" customHeight="1" thickTop="1" thickBot="1">
      <c r="A7" s="11"/>
      <c r="B7" s="13"/>
      <c r="C7" s="14"/>
      <c r="D7" s="15"/>
      <c r="E7" s="16"/>
      <c r="F7" s="16"/>
      <c r="G7" s="16"/>
      <c r="H7" s="40"/>
      <c r="I7" s="16"/>
      <c r="J7" s="16"/>
      <c r="K7" s="16"/>
      <c r="L7" s="16"/>
      <c r="M7" s="17"/>
      <c r="N7" s="41"/>
      <c r="O7" s="42"/>
      <c r="P7" s="43"/>
    </row>
    <row r="8" spans="1:16" ht="25.5" thickTop="1" thickBot="1">
      <c r="A8" s="196">
        <v>1</v>
      </c>
      <c r="B8" s="198" t="s">
        <v>44</v>
      </c>
      <c r="C8" s="198" t="s">
        <v>40</v>
      </c>
      <c r="D8" s="36" t="s">
        <v>26</v>
      </c>
      <c r="E8" s="3"/>
      <c r="F8" s="3"/>
      <c r="G8" s="3"/>
      <c r="H8" s="34">
        <f t="shared" ref="H8:H35" si="0">SUM(E8:G8)</f>
        <v>0</v>
      </c>
      <c r="I8" s="3"/>
      <c r="J8" s="3"/>
      <c r="K8" s="3"/>
      <c r="L8" s="26"/>
      <c r="M8" s="5">
        <f t="shared" ref="M8:M35" si="1">H8+I8+J8+K8+L8</f>
        <v>0</v>
      </c>
      <c r="N8" s="278">
        <f>M8+M9</f>
        <v>0</v>
      </c>
      <c r="O8" s="195" t="s">
        <v>23</v>
      </c>
      <c r="P8" s="204">
        <f t="shared" ref="P8:P34" si="2">H8+H9</f>
        <v>0</v>
      </c>
    </row>
    <row r="9" spans="1:16" ht="25.5" thickTop="1" thickBot="1">
      <c r="A9" s="197"/>
      <c r="B9" s="199"/>
      <c r="C9" s="199"/>
      <c r="D9" s="2" t="s">
        <v>24</v>
      </c>
      <c r="E9" s="6"/>
      <c r="F9" s="6"/>
      <c r="G9" s="6"/>
      <c r="H9" s="34">
        <f t="shared" si="0"/>
        <v>0</v>
      </c>
      <c r="I9" s="6"/>
      <c r="J9" s="6"/>
      <c r="K9" s="6"/>
      <c r="L9" s="26"/>
      <c r="M9" s="7">
        <f t="shared" si="1"/>
        <v>0</v>
      </c>
      <c r="N9" s="279"/>
      <c r="O9" s="206"/>
      <c r="P9" s="206"/>
    </row>
    <row r="10" spans="1:16" ht="25.5" thickTop="1" thickBot="1">
      <c r="A10" s="196">
        <v>2</v>
      </c>
      <c r="B10" s="198" t="s">
        <v>36</v>
      </c>
      <c r="C10" s="198" t="s">
        <v>50</v>
      </c>
      <c r="D10" s="36" t="s">
        <v>26</v>
      </c>
      <c r="E10" s="3"/>
      <c r="F10" s="3"/>
      <c r="G10" s="3"/>
      <c r="H10" s="34">
        <f t="shared" si="0"/>
        <v>0</v>
      </c>
      <c r="I10" s="3"/>
      <c r="J10" s="3"/>
      <c r="K10" s="3"/>
      <c r="L10" s="26"/>
      <c r="M10" s="5">
        <f t="shared" si="1"/>
        <v>0</v>
      </c>
      <c r="N10" s="278">
        <f>M10+M11</f>
        <v>0</v>
      </c>
      <c r="O10" s="195" t="s">
        <v>23</v>
      </c>
      <c r="P10" s="195">
        <f t="shared" si="2"/>
        <v>0</v>
      </c>
    </row>
    <row r="11" spans="1:16" ht="25.5" thickTop="1" thickBot="1">
      <c r="A11" s="197"/>
      <c r="B11" s="199"/>
      <c r="C11" s="199"/>
      <c r="D11" s="2" t="s">
        <v>24</v>
      </c>
      <c r="E11" s="6"/>
      <c r="F11" s="6"/>
      <c r="G11" s="6"/>
      <c r="H11" s="34">
        <f t="shared" si="0"/>
        <v>0</v>
      </c>
      <c r="I11" s="6"/>
      <c r="J11" s="6"/>
      <c r="K11" s="6"/>
      <c r="L11" s="26"/>
      <c r="M11" s="7">
        <f t="shared" si="1"/>
        <v>0</v>
      </c>
      <c r="N11" s="279"/>
      <c r="O11" s="206"/>
      <c r="P11" s="206"/>
    </row>
    <row r="12" spans="1:16" ht="25.5" thickTop="1" thickBot="1">
      <c r="A12" s="196">
        <v>3</v>
      </c>
      <c r="B12" s="198" t="s">
        <v>65</v>
      </c>
      <c r="C12" s="198" t="s">
        <v>54</v>
      </c>
      <c r="D12" s="36" t="s">
        <v>26</v>
      </c>
      <c r="E12" s="3"/>
      <c r="F12" s="3"/>
      <c r="G12" s="3"/>
      <c r="H12" s="34">
        <f t="shared" si="0"/>
        <v>0</v>
      </c>
      <c r="I12" s="3"/>
      <c r="J12" s="3"/>
      <c r="K12" s="3"/>
      <c r="L12" s="26"/>
      <c r="M12" s="5">
        <f t="shared" si="1"/>
        <v>0</v>
      </c>
      <c r="N12" s="278">
        <f>M12+M13</f>
        <v>0</v>
      </c>
      <c r="O12" s="195" t="s">
        <v>23</v>
      </c>
      <c r="P12" s="195">
        <f t="shared" si="2"/>
        <v>0</v>
      </c>
    </row>
    <row r="13" spans="1:16" ht="25.5" thickTop="1" thickBot="1">
      <c r="A13" s="197"/>
      <c r="B13" s="199"/>
      <c r="C13" s="199"/>
      <c r="D13" s="2" t="s">
        <v>24</v>
      </c>
      <c r="E13" s="6"/>
      <c r="F13" s="6"/>
      <c r="G13" s="6"/>
      <c r="H13" s="34">
        <f t="shared" si="0"/>
        <v>0</v>
      </c>
      <c r="I13" s="6"/>
      <c r="J13" s="6"/>
      <c r="K13" s="6"/>
      <c r="L13" s="26"/>
      <c r="M13" s="7">
        <f t="shared" si="1"/>
        <v>0</v>
      </c>
      <c r="N13" s="279"/>
      <c r="O13" s="206"/>
      <c r="P13" s="206"/>
    </row>
    <row r="14" spans="1:16" ht="25.5" thickTop="1" thickBot="1">
      <c r="A14" s="196">
        <v>4</v>
      </c>
      <c r="B14" s="198" t="s">
        <v>51</v>
      </c>
      <c r="C14" s="198" t="s">
        <v>66</v>
      </c>
      <c r="D14" s="36" t="s">
        <v>26</v>
      </c>
      <c r="E14" s="3"/>
      <c r="F14" s="3"/>
      <c r="G14" s="3"/>
      <c r="H14" s="34">
        <f t="shared" si="0"/>
        <v>0</v>
      </c>
      <c r="I14" s="3"/>
      <c r="J14" s="3"/>
      <c r="K14" s="3"/>
      <c r="L14" s="26"/>
      <c r="M14" s="5">
        <f t="shared" si="1"/>
        <v>0</v>
      </c>
      <c r="N14" s="278">
        <f>M14+M15</f>
        <v>0</v>
      </c>
      <c r="O14" s="195" t="s">
        <v>23</v>
      </c>
      <c r="P14" s="195">
        <f t="shared" si="2"/>
        <v>0</v>
      </c>
    </row>
    <row r="15" spans="1:16" ht="25.5" thickTop="1" thickBot="1">
      <c r="A15" s="197"/>
      <c r="B15" s="199"/>
      <c r="C15" s="199"/>
      <c r="D15" s="2" t="s">
        <v>24</v>
      </c>
      <c r="E15" s="6"/>
      <c r="F15" s="6"/>
      <c r="G15" s="6"/>
      <c r="H15" s="34">
        <f t="shared" si="0"/>
        <v>0</v>
      </c>
      <c r="I15" s="6"/>
      <c r="J15" s="6"/>
      <c r="K15" s="6"/>
      <c r="L15" s="26"/>
      <c r="M15" s="7">
        <f t="shared" si="1"/>
        <v>0</v>
      </c>
      <c r="N15" s="279"/>
      <c r="O15" s="206"/>
      <c r="P15" s="206"/>
    </row>
    <row r="16" spans="1:16" ht="25.5" thickTop="1" thickBot="1">
      <c r="A16" s="196">
        <v>5</v>
      </c>
      <c r="B16" s="198" t="s">
        <v>67</v>
      </c>
      <c r="C16" s="198" t="s">
        <v>68</v>
      </c>
      <c r="D16" s="36" t="s">
        <v>26</v>
      </c>
      <c r="E16" s="3"/>
      <c r="F16" s="3"/>
      <c r="G16" s="3"/>
      <c r="H16" s="34">
        <f t="shared" si="0"/>
        <v>0</v>
      </c>
      <c r="I16" s="3"/>
      <c r="J16" s="3"/>
      <c r="K16" s="3"/>
      <c r="L16" s="26"/>
      <c r="M16" s="5">
        <f t="shared" si="1"/>
        <v>0</v>
      </c>
      <c r="N16" s="278">
        <f>M16+M17</f>
        <v>0</v>
      </c>
      <c r="O16" s="195" t="s">
        <v>23</v>
      </c>
      <c r="P16" s="195">
        <f t="shared" si="2"/>
        <v>0</v>
      </c>
    </row>
    <row r="17" spans="1:16" ht="25.5" thickTop="1" thickBot="1">
      <c r="A17" s="197"/>
      <c r="B17" s="199"/>
      <c r="C17" s="199"/>
      <c r="D17" s="2" t="s">
        <v>24</v>
      </c>
      <c r="E17" s="6"/>
      <c r="F17" s="6"/>
      <c r="G17" s="6"/>
      <c r="H17" s="34">
        <f t="shared" si="0"/>
        <v>0</v>
      </c>
      <c r="I17" s="6"/>
      <c r="J17" s="6"/>
      <c r="K17" s="6"/>
      <c r="L17" s="26"/>
      <c r="M17" s="7">
        <f t="shared" si="1"/>
        <v>0</v>
      </c>
      <c r="N17" s="279"/>
      <c r="O17" s="206"/>
      <c r="P17" s="206"/>
    </row>
    <row r="18" spans="1:16" ht="25.5" thickTop="1" thickBot="1">
      <c r="A18" s="196">
        <v>6</v>
      </c>
      <c r="B18" s="198" t="s">
        <v>55</v>
      </c>
      <c r="C18" s="198" t="s">
        <v>69</v>
      </c>
      <c r="D18" s="36" t="s">
        <v>26</v>
      </c>
      <c r="E18" s="3"/>
      <c r="F18" s="3"/>
      <c r="G18" s="3"/>
      <c r="H18" s="34">
        <f t="shared" si="0"/>
        <v>0</v>
      </c>
      <c r="I18" s="3"/>
      <c r="J18" s="3"/>
      <c r="K18" s="3"/>
      <c r="L18" s="26"/>
      <c r="M18" s="5">
        <f t="shared" si="1"/>
        <v>0</v>
      </c>
      <c r="N18" s="278">
        <f>M18+M19</f>
        <v>0</v>
      </c>
      <c r="O18" s="195" t="s">
        <v>23</v>
      </c>
      <c r="P18" s="195">
        <f t="shared" si="2"/>
        <v>0</v>
      </c>
    </row>
    <row r="19" spans="1:16" ht="25.5" thickTop="1" thickBot="1">
      <c r="A19" s="197"/>
      <c r="B19" s="199"/>
      <c r="C19" s="199"/>
      <c r="D19" s="2" t="s">
        <v>24</v>
      </c>
      <c r="E19" s="6"/>
      <c r="F19" s="6"/>
      <c r="G19" s="6"/>
      <c r="H19" s="34">
        <f t="shared" si="0"/>
        <v>0</v>
      </c>
      <c r="I19" s="6"/>
      <c r="J19" s="6"/>
      <c r="K19" s="6"/>
      <c r="L19" s="26"/>
      <c r="M19" s="7">
        <f t="shared" si="1"/>
        <v>0</v>
      </c>
      <c r="N19" s="279"/>
      <c r="O19" s="206"/>
      <c r="P19" s="206"/>
    </row>
    <row r="20" spans="1:16" ht="25.5" thickTop="1" thickBot="1">
      <c r="A20" s="196">
        <v>7</v>
      </c>
      <c r="B20" s="198" t="s">
        <v>70</v>
      </c>
      <c r="C20" s="198" t="s">
        <v>71</v>
      </c>
      <c r="D20" s="120" t="s">
        <v>22</v>
      </c>
      <c r="E20" s="3"/>
      <c r="F20" s="3"/>
      <c r="G20" s="3"/>
      <c r="H20" s="34">
        <f t="shared" si="0"/>
        <v>0</v>
      </c>
      <c r="I20" s="3"/>
      <c r="J20" s="3"/>
      <c r="K20" s="3"/>
      <c r="L20" s="26"/>
      <c r="M20" s="5">
        <f t="shared" si="1"/>
        <v>0</v>
      </c>
      <c r="N20" s="278">
        <f>M20+M21</f>
        <v>0</v>
      </c>
      <c r="O20" s="195" t="s">
        <v>23</v>
      </c>
      <c r="P20" s="195">
        <f t="shared" si="2"/>
        <v>0</v>
      </c>
    </row>
    <row r="21" spans="1:16" ht="25.5" thickTop="1" thickBot="1">
      <c r="A21" s="197"/>
      <c r="B21" s="199"/>
      <c r="C21" s="199"/>
      <c r="D21" s="2" t="s">
        <v>24</v>
      </c>
      <c r="E21" s="6"/>
      <c r="F21" s="6"/>
      <c r="G21" s="6"/>
      <c r="H21" s="34">
        <f t="shared" si="0"/>
        <v>0</v>
      </c>
      <c r="I21" s="6"/>
      <c r="J21" s="6"/>
      <c r="K21" s="6"/>
      <c r="L21" s="26"/>
      <c r="M21" s="7">
        <f t="shared" si="1"/>
        <v>0</v>
      </c>
      <c r="N21" s="279"/>
      <c r="O21" s="206"/>
      <c r="P21" s="206"/>
    </row>
    <row r="22" spans="1:16" ht="25.5" thickTop="1" thickBot="1">
      <c r="A22" s="196">
        <v>8</v>
      </c>
      <c r="B22" s="198" t="s">
        <v>72</v>
      </c>
      <c r="C22" s="198" t="s">
        <v>73</v>
      </c>
      <c r="D22" s="36" t="s">
        <v>26</v>
      </c>
      <c r="E22" s="3"/>
      <c r="F22" s="3"/>
      <c r="G22" s="3"/>
      <c r="H22" s="34">
        <f t="shared" si="0"/>
        <v>0</v>
      </c>
      <c r="I22" s="3"/>
      <c r="J22" s="3"/>
      <c r="K22" s="3"/>
      <c r="L22" s="26"/>
      <c r="M22" s="5">
        <f t="shared" si="1"/>
        <v>0</v>
      </c>
      <c r="N22" s="278">
        <f>M22+M23</f>
        <v>0</v>
      </c>
      <c r="O22" s="195" t="s">
        <v>23</v>
      </c>
      <c r="P22" s="195">
        <f t="shared" si="2"/>
        <v>0</v>
      </c>
    </row>
    <row r="23" spans="1:16" ht="25.5" thickTop="1" thickBot="1">
      <c r="A23" s="197"/>
      <c r="B23" s="199"/>
      <c r="C23" s="199"/>
      <c r="D23" s="2" t="s">
        <v>24</v>
      </c>
      <c r="E23" s="6"/>
      <c r="F23" s="6"/>
      <c r="G23" s="6"/>
      <c r="H23" s="34">
        <f t="shared" si="0"/>
        <v>0</v>
      </c>
      <c r="I23" s="6"/>
      <c r="J23" s="6"/>
      <c r="K23" s="6"/>
      <c r="L23" s="26"/>
      <c r="M23" s="7">
        <f t="shared" si="1"/>
        <v>0</v>
      </c>
      <c r="N23" s="279"/>
      <c r="O23" s="206"/>
      <c r="P23" s="206"/>
    </row>
    <row r="24" spans="1:16" ht="25.5" thickTop="1" thickBot="1">
      <c r="A24" s="196">
        <v>9</v>
      </c>
      <c r="B24" s="198" t="s">
        <v>74</v>
      </c>
      <c r="C24" s="198" t="s">
        <v>75</v>
      </c>
      <c r="D24" s="36" t="s">
        <v>26</v>
      </c>
      <c r="E24" s="3"/>
      <c r="F24" s="3"/>
      <c r="G24" s="3"/>
      <c r="H24" s="34">
        <f t="shared" si="0"/>
        <v>0</v>
      </c>
      <c r="I24" s="3"/>
      <c r="J24" s="3"/>
      <c r="K24" s="3"/>
      <c r="L24" s="26"/>
      <c r="M24" s="5">
        <f t="shared" si="1"/>
        <v>0</v>
      </c>
      <c r="N24" s="278">
        <f>M24+M25</f>
        <v>0</v>
      </c>
      <c r="O24" s="195" t="s">
        <v>23</v>
      </c>
      <c r="P24" s="195">
        <f t="shared" si="2"/>
        <v>0</v>
      </c>
    </row>
    <row r="25" spans="1:16" ht="25.5" thickTop="1" thickBot="1">
      <c r="A25" s="197"/>
      <c r="B25" s="199"/>
      <c r="C25" s="199"/>
      <c r="D25" s="2" t="s">
        <v>24</v>
      </c>
      <c r="E25" s="6"/>
      <c r="F25" s="6"/>
      <c r="G25" s="6"/>
      <c r="H25" s="34">
        <f t="shared" si="0"/>
        <v>0</v>
      </c>
      <c r="I25" s="6"/>
      <c r="J25" s="6"/>
      <c r="K25" s="6"/>
      <c r="L25" s="26"/>
      <c r="M25" s="7">
        <f t="shared" si="1"/>
        <v>0</v>
      </c>
      <c r="N25" s="279"/>
      <c r="O25" s="206"/>
      <c r="P25" s="206"/>
    </row>
    <row r="26" spans="1:16" ht="25.5" thickTop="1" thickBot="1">
      <c r="A26" s="196">
        <v>10</v>
      </c>
      <c r="B26" s="198" t="s">
        <v>76</v>
      </c>
      <c r="C26" s="198" t="s">
        <v>77</v>
      </c>
      <c r="D26" s="36" t="s">
        <v>26</v>
      </c>
      <c r="E26" s="3"/>
      <c r="F26" s="3"/>
      <c r="G26" s="3"/>
      <c r="H26" s="34">
        <f t="shared" si="0"/>
        <v>0</v>
      </c>
      <c r="I26" s="3"/>
      <c r="J26" s="3"/>
      <c r="K26" s="3"/>
      <c r="L26" s="26"/>
      <c r="M26" s="5">
        <f t="shared" si="1"/>
        <v>0</v>
      </c>
      <c r="N26" s="278">
        <f>M26+M27</f>
        <v>0</v>
      </c>
      <c r="O26" s="195" t="s">
        <v>23</v>
      </c>
      <c r="P26" s="195">
        <f t="shared" si="2"/>
        <v>0</v>
      </c>
    </row>
    <row r="27" spans="1:16" ht="25.5" thickTop="1" thickBot="1">
      <c r="A27" s="197"/>
      <c r="B27" s="199"/>
      <c r="C27" s="199"/>
      <c r="D27" s="2" t="s">
        <v>24</v>
      </c>
      <c r="E27" s="6"/>
      <c r="F27" s="6"/>
      <c r="G27" s="6"/>
      <c r="H27" s="34">
        <f t="shared" si="0"/>
        <v>0</v>
      </c>
      <c r="I27" s="6"/>
      <c r="J27" s="6"/>
      <c r="K27" s="6"/>
      <c r="L27" s="26"/>
      <c r="M27" s="7">
        <f t="shared" si="1"/>
        <v>0</v>
      </c>
      <c r="N27" s="279"/>
      <c r="O27" s="206"/>
      <c r="P27" s="206"/>
    </row>
    <row r="28" spans="1:16" ht="25.5" thickTop="1" thickBot="1">
      <c r="A28" s="196">
        <v>11</v>
      </c>
      <c r="B28" s="198" t="s">
        <v>78</v>
      </c>
      <c r="C28" s="198" t="s">
        <v>79</v>
      </c>
      <c r="D28" s="120" t="s">
        <v>22</v>
      </c>
      <c r="E28" s="3"/>
      <c r="F28" s="3"/>
      <c r="G28" s="3"/>
      <c r="H28" s="34">
        <f t="shared" si="0"/>
        <v>0</v>
      </c>
      <c r="I28" s="3"/>
      <c r="J28" s="3"/>
      <c r="K28" s="3"/>
      <c r="L28" s="26"/>
      <c r="M28" s="5">
        <f t="shared" si="1"/>
        <v>0</v>
      </c>
      <c r="N28" s="278">
        <f>M28+M29</f>
        <v>0</v>
      </c>
      <c r="O28" s="195" t="s">
        <v>23</v>
      </c>
      <c r="P28" s="195">
        <f t="shared" si="2"/>
        <v>0</v>
      </c>
    </row>
    <row r="29" spans="1:16" ht="25.5" thickTop="1" thickBot="1">
      <c r="A29" s="197"/>
      <c r="B29" s="199"/>
      <c r="C29" s="199"/>
      <c r="D29" s="2" t="s">
        <v>24</v>
      </c>
      <c r="E29" s="6"/>
      <c r="F29" s="6"/>
      <c r="G29" s="6"/>
      <c r="H29" s="34">
        <f t="shared" si="0"/>
        <v>0</v>
      </c>
      <c r="I29" s="6"/>
      <c r="J29" s="6"/>
      <c r="K29" s="6"/>
      <c r="L29" s="26"/>
      <c r="M29" s="7">
        <f t="shared" si="1"/>
        <v>0</v>
      </c>
      <c r="N29" s="279"/>
      <c r="O29" s="206"/>
      <c r="P29" s="206"/>
    </row>
    <row r="30" spans="1:16" ht="25.5" thickTop="1" thickBot="1">
      <c r="A30" s="196">
        <v>12</v>
      </c>
      <c r="B30" s="198" t="s">
        <v>70</v>
      </c>
      <c r="C30" s="198" t="s">
        <v>80</v>
      </c>
      <c r="D30" s="120" t="s">
        <v>22</v>
      </c>
      <c r="E30" s="3"/>
      <c r="F30" s="3"/>
      <c r="G30" s="3"/>
      <c r="H30" s="34">
        <f t="shared" si="0"/>
        <v>0</v>
      </c>
      <c r="I30" s="3"/>
      <c r="J30" s="3"/>
      <c r="K30" s="3"/>
      <c r="L30" s="26"/>
      <c r="M30" s="5">
        <f t="shared" si="1"/>
        <v>0</v>
      </c>
      <c r="N30" s="278">
        <f>M30+M31</f>
        <v>0</v>
      </c>
      <c r="O30" s="195" t="s">
        <v>23</v>
      </c>
      <c r="P30" s="195">
        <f t="shared" si="2"/>
        <v>0</v>
      </c>
    </row>
    <row r="31" spans="1:16" ht="25.5" thickTop="1" thickBot="1">
      <c r="A31" s="197"/>
      <c r="B31" s="199"/>
      <c r="C31" s="199"/>
      <c r="D31" s="2" t="s">
        <v>24</v>
      </c>
      <c r="E31" s="6"/>
      <c r="F31" s="6"/>
      <c r="G31" s="6"/>
      <c r="H31" s="34">
        <f t="shared" si="0"/>
        <v>0</v>
      </c>
      <c r="I31" s="6"/>
      <c r="J31" s="6"/>
      <c r="K31" s="6"/>
      <c r="L31" s="26"/>
      <c r="M31" s="7">
        <f t="shared" si="1"/>
        <v>0</v>
      </c>
      <c r="N31" s="279"/>
      <c r="O31" s="206"/>
      <c r="P31" s="206"/>
    </row>
    <row r="32" spans="1:16" ht="25.5" thickTop="1" thickBot="1">
      <c r="A32" s="196">
        <v>13</v>
      </c>
      <c r="B32" s="198" t="s">
        <v>55</v>
      </c>
      <c r="C32" s="198" t="s">
        <v>81</v>
      </c>
      <c r="D32" s="36" t="s">
        <v>26</v>
      </c>
      <c r="E32" s="3"/>
      <c r="F32" s="3"/>
      <c r="G32" s="3"/>
      <c r="H32" s="34">
        <f t="shared" si="0"/>
        <v>0</v>
      </c>
      <c r="I32" s="3"/>
      <c r="J32" s="3"/>
      <c r="K32" s="3"/>
      <c r="L32" s="26"/>
      <c r="M32" s="5">
        <f t="shared" si="1"/>
        <v>0</v>
      </c>
      <c r="N32" s="278">
        <f>M32+M33</f>
        <v>0</v>
      </c>
      <c r="O32" s="195" t="s">
        <v>23</v>
      </c>
      <c r="P32" s="195">
        <f t="shared" si="2"/>
        <v>0</v>
      </c>
    </row>
    <row r="33" spans="1:16" ht="25.5" thickTop="1" thickBot="1">
      <c r="A33" s="197"/>
      <c r="B33" s="199"/>
      <c r="C33" s="199"/>
      <c r="D33" s="2" t="s">
        <v>24</v>
      </c>
      <c r="E33" s="6"/>
      <c r="F33" s="6"/>
      <c r="G33" s="6"/>
      <c r="H33" s="34">
        <f t="shared" si="0"/>
        <v>0</v>
      </c>
      <c r="I33" s="6"/>
      <c r="J33" s="6"/>
      <c r="K33" s="6"/>
      <c r="L33" s="26"/>
      <c r="M33" s="7">
        <f t="shared" si="1"/>
        <v>0</v>
      </c>
      <c r="N33" s="279"/>
      <c r="O33" s="206"/>
      <c r="P33" s="206"/>
    </row>
    <row r="34" spans="1:16" ht="25.5" thickTop="1" thickBot="1">
      <c r="A34" s="196">
        <v>14</v>
      </c>
      <c r="B34" s="198" t="s">
        <v>82</v>
      </c>
      <c r="C34" s="198" t="s">
        <v>68</v>
      </c>
      <c r="D34" s="36" t="s">
        <v>26</v>
      </c>
      <c r="E34" s="3"/>
      <c r="F34" s="3"/>
      <c r="G34" s="3"/>
      <c r="H34" s="34">
        <f t="shared" si="0"/>
        <v>0</v>
      </c>
      <c r="I34" s="3"/>
      <c r="J34" s="3"/>
      <c r="K34" s="3"/>
      <c r="L34" s="26"/>
      <c r="M34" s="5">
        <f t="shared" si="1"/>
        <v>0</v>
      </c>
      <c r="N34" s="278">
        <f>M34+M35</f>
        <v>0</v>
      </c>
      <c r="O34" s="195" t="s">
        <v>23</v>
      </c>
      <c r="P34" s="195">
        <f t="shared" si="2"/>
        <v>0</v>
      </c>
    </row>
    <row r="35" spans="1:16" ht="25.5" thickTop="1" thickBot="1">
      <c r="A35" s="197"/>
      <c r="B35" s="199"/>
      <c r="C35" s="199"/>
      <c r="D35" s="2" t="s">
        <v>24</v>
      </c>
      <c r="E35" s="6"/>
      <c r="F35" s="6"/>
      <c r="G35" s="6"/>
      <c r="H35" s="34">
        <f t="shared" si="0"/>
        <v>0</v>
      </c>
      <c r="I35" s="6"/>
      <c r="J35" s="6"/>
      <c r="K35" s="6"/>
      <c r="L35" s="26"/>
      <c r="M35" s="7">
        <f t="shared" si="1"/>
        <v>0</v>
      </c>
      <c r="N35" s="279"/>
      <c r="O35" s="206"/>
      <c r="P35" s="206"/>
    </row>
    <row r="36" spans="1:16" ht="15.75" thickTop="1"/>
  </sheetData>
  <mergeCells count="97">
    <mergeCell ref="P5:P6"/>
    <mergeCell ref="A1:D1"/>
    <mergeCell ref="M1:O3"/>
    <mergeCell ref="B2:C2"/>
    <mergeCell ref="D2:L2"/>
    <mergeCell ref="B3:C3"/>
    <mergeCell ref="F3:J3"/>
    <mergeCell ref="K3:L3"/>
    <mergeCell ref="O5:O6"/>
    <mergeCell ref="B5:B6"/>
    <mergeCell ref="C5:C6"/>
    <mergeCell ref="D5:D6"/>
    <mergeCell ref="N5:N6"/>
    <mergeCell ref="P10:P11"/>
    <mergeCell ref="A8:A9"/>
    <mergeCell ref="B8:B9"/>
    <mergeCell ref="C8:C9"/>
    <mergeCell ref="N8:N9"/>
    <mergeCell ref="O8:O9"/>
    <mergeCell ref="P8:P9"/>
    <mergeCell ref="A10:A11"/>
    <mergeCell ref="B10:B11"/>
    <mergeCell ref="C10:C11"/>
    <mergeCell ref="N10:N11"/>
    <mergeCell ref="O10:O11"/>
    <mergeCell ref="P14:P15"/>
    <mergeCell ref="A12:A13"/>
    <mergeCell ref="B12:B13"/>
    <mergeCell ref="C12:C13"/>
    <mergeCell ref="N12:N13"/>
    <mergeCell ref="O12:O13"/>
    <mergeCell ref="P12:P13"/>
    <mergeCell ref="A14:A15"/>
    <mergeCell ref="B14:B15"/>
    <mergeCell ref="C14:C15"/>
    <mergeCell ref="N14:N15"/>
    <mergeCell ref="O14:O15"/>
    <mergeCell ref="P18:P19"/>
    <mergeCell ref="A16:A17"/>
    <mergeCell ref="B16:B17"/>
    <mergeCell ref="C16:C17"/>
    <mergeCell ref="N16:N17"/>
    <mergeCell ref="O16:O17"/>
    <mergeCell ref="P16:P17"/>
    <mergeCell ref="A18:A19"/>
    <mergeCell ref="B18:B19"/>
    <mergeCell ref="C18:C19"/>
    <mergeCell ref="N18:N19"/>
    <mergeCell ref="O18:O19"/>
    <mergeCell ref="P22:P23"/>
    <mergeCell ref="A20:A21"/>
    <mergeCell ref="B20:B21"/>
    <mergeCell ref="C20:C21"/>
    <mergeCell ref="N20:N21"/>
    <mergeCell ref="O20:O21"/>
    <mergeCell ref="P20:P21"/>
    <mergeCell ref="A22:A23"/>
    <mergeCell ref="B22:B23"/>
    <mergeCell ref="C22:C23"/>
    <mergeCell ref="N22:N23"/>
    <mergeCell ref="O22:O23"/>
    <mergeCell ref="P26:P27"/>
    <mergeCell ref="A24:A25"/>
    <mergeCell ref="B24:B25"/>
    <mergeCell ref="C24:C25"/>
    <mergeCell ref="N24:N25"/>
    <mergeCell ref="O24:O25"/>
    <mergeCell ref="P24:P25"/>
    <mergeCell ref="A26:A27"/>
    <mergeCell ref="B26:B27"/>
    <mergeCell ref="C26:C27"/>
    <mergeCell ref="N26:N27"/>
    <mergeCell ref="O26:O27"/>
    <mergeCell ref="P30:P31"/>
    <mergeCell ref="A28:A29"/>
    <mergeCell ref="B28:B29"/>
    <mergeCell ref="C28:C29"/>
    <mergeCell ref="N28:N29"/>
    <mergeCell ref="O28:O29"/>
    <mergeCell ref="P28:P29"/>
    <mergeCell ref="A30:A31"/>
    <mergeCell ref="B30:B31"/>
    <mergeCell ref="C30:C31"/>
    <mergeCell ref="N30:N31"/>
    <mergeCell ref="O30:O31"/>
    <mergeCell ref="P34:P35"/>
    <mergeCell ref="A32:A33"/>
    <mergeCell ref="B32:B33"/>
    <mergeCell ref="C32:C33"/>
    <mergeCell ref="N32:N33"/>
    <mergeCell ref="O32:O33"/>
    <mergeCell ref="P32:P33"/>
    <mergeCell ref="A34:A35"/>
    <mergeCell ref="B34:B35"/>
    <mergeCell ref="C34:C35"/>
    <mergeCell ref="N34:N35"/>
    <mergeCell ref="O34:O35"/>
  </mergeCells>
  <phoneticPr fontId="0" type="noConversion"/>
  <pageMargins left="0" right="0" top="0.39" bottom="0.46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opLeftCell="A22" workbookViewId="0">
      <selection activeCell="R1" sqref="R1"/>
    </sheetView>
  </sheetViews>
  <sheetFormatPr defaultRowHeight="15"/>
  <cols>
    <col min="1" max="1" width="5.7109375" customWidth="1"/>
  </cols>
  <sheetData>
    <row r="1" spans="1:24" ht="24">
      <c r="A1" s="240" t="s">
        <v>0</v>
      </c>
      <c r="B1" s="240"/>
      <c r="C1" s="240"/>
      <c r="D1" s="240"/>
      <c r="F1" s="46"/>
      <c r="H1" s="46"/>
      <c r="J1" s="46"/>
      <c r="K1" s="8"/>
      <c r="M1" s="46"/>
      <c r="O1" s="46"/>
      <c r="P1" s="37"/>
      <c r="Q1" s="66"/>
      <c r="S1" s="46"/>
      <c r="T1" s="237"/>
      <c r="U1" s="237"/>
      <c r="V1" s="237"/>
      <c r="X1" s="291"/>
    </row>
    <row r="2" spans="1:24" ht="24" thickBot="1">
      <c r="A2" s="9"/>
      <c r="B2" s="235" t="s">
        <v>2</v>
      </c>
      <c r="C2" s="236"/>
      <c r="D2" s="283" t="s">
        <v>83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47"/>
      <c r="T2" s="237"/>
      <c r="U2" s="237"/>
      <c r="V2" s="237"/>
      <c r="W2" s="20"/>
      <c r="X2" s="291"/>
    </row>
    <row r="3" spans="1:24" ht="45" thickBot="1">
      <c r="A3" s="9"/>
      <c r="B3" s="244" t="s">
        <v>3</v>
      </c>
      <c r="C3" s="245"/>
      <c r="D3" s="39"/>
      <c r="E3" s="20"/>
      <c r="F3" s="60"/>
      <c r="G3" s="284"/>
      <c r="H3" s="285"/>
      <c r="I3" s="285"/>
      <c r="J3" s="285"/>
      <c r="K3" s="285"/>
      <c r="L3" s="285"/>
      <c r="M3" s="285"/>
      <c r="N3" s="285"/>
      <c r="O3" s="65"/>
      <c r="P3" s="292"/>
      <c r="Q3" s="292"/>
      <c r="R3" s="293"/>
      <c r="S3" s="44"/>
      <c r="T3" s="237"/>
      <c r="U3" s="237"/>
      <c r="V3" s="237"/>
      <c r="X3" s="291"/>
    </row>
    <row r="4" spans="1:24" ht="24.75" thickBot="1">
      <c r="F4" s="46"/>
      <c r="H4" s="46"/>
      <c r="J4" s="46"/>
      <c r="K4" s="8"/>
      <c r="M4" s="46"/>
      <c r="O4" s="46"/>
      <c r="Q4" s="46"/>
      <c r="S4" s="46"/>
      <c r="T4" s="4"/>
      <c r="U4" s="1"/>
      <c r="X4" s="291"/>
    </row>
    <row r="5" spans="1:24" ht="17.25" thickTop="1" thickBot="1">
      <c r="A5" s="10"/>
      <c r="B5" s="229" t="s">
        <v>5</v>
      </c>
      <c r="C5" s="231" t="s">
        <v>6</v>
      </c>
      <c r="D5" s="238" t="s">
        <v>7</v>
      </c>
      <c r="E5" s="27" t="s">
        <v>8</v>
      </c>
      <c r="F5" s="53"/>
      <c r="G5" s="27" t="s">
        <v>9</v>
      </c>
      <c r="H5" s="53"/>
      <c r="I5" s="27" t="s">
        <v>10</v>
      </c>
      <c r="J5" s="54"/>
      <c r="K5" s="52" t="s">
        <v>11</v>
      </c>
      <c r="L5" s="27" t="s">
        <v>12</v>
      </c>
      <c r="M5" s="53"/>
      <c r="N5" s="27" t="s">
        <v>13</v>
      </c>
      <c r="O5" s="53"/>
      <c r="P5" s="27" t="s">
        <v>14</v>
      </c>
      <c r="Q5" s="53"/>
      <c r="R5" s="27" t="s">
        <v>15</v>
      </c>
      <c r="S5" s="48"/>
      <c r="T5" s="28" t="s">
        <v>16</v>
      </c>
      <c r="U5" s="233" t="s">
        <v>17</v>
      </c>
      <c r="V5" s="241" t="s">
        <v>18</v>
      </c>
      <c r="W5" s="294" t="s">
        <v>19</v>
      </c>
      <c r="X5" s="291"/>
    </row>
    <row r="6" spans="1:24" ht="36.75" thickTop="1" thickBot="1">
      <c r="A6" s="11"/>
      <c r="B6" s="230"/>
      <c r="C6" s="232"/>
      <c r="D6" s="239"/>
      <c r="E6" s="81">
        <v>20</v>
      </c>
      <c r="F6" s="87" t="s">
        <v>20</v>
      </c>
      <c r="G6" s="81">
        <v>10</v>
      </c>
      <c r="H6" s="87" t="s">
        <v>20</v>
      </c>
      <c r="I6" s="81">
        <v>20</v>
      </c>
      <c r="J6" s="80" t="s">
        <v>20</v>
      </c>
      <c r="K6" s="88">
        <f>E6+G6+I6</f>
        <v>50</v>
      </c>
      <c r="L6" s="81">
        <v>30</v>
      </c>
      <c r="M6" s="87" t="s">
        <v>20</v>
      </c>
      <c r="N6" s="81">
        <v>10</v>
      </c>
      <c r="O6" s="87" t="s">
        <v>20</v>
      </c>
      <c r="P6" s="81">
        <v>10</v>
      </c>
      <c r="Q6" s="80" t="s">
        <v>20</v>
      </c>
      <c r="R6" s="30"/>
      <c r="S6" s="89" t="s">
        <v>20</v>
      </c>
      <c r="T6" s="91">
        <f>K6+L6+N6+P6+R6</f>
        <v>100</v>
      </c>
      <c r="U6" s="234"/>
      <c r="V6" s="208"/>
      <c r="W6" s="295"/>
      <c r="X6" s="291"/>
    </row>
    <row r="7" spans="1:24" ht="25.5" thickTop="1" thickBot="1">
      <c r="A7" s="11"/>
      <c r="B7" s="13"/>
      <c r="C7" s="14"/>
      <c r="D7" s="15"/>
      <c r="E7" s="16"/>
      <c r="F7" s="49"/>
      <c r="G7" s="82"/>
      <c r="H7" s="49"/>
      <c r="I7" s="16"/>
      <c r="J7" s="49"/>
      <c r="K7" s="12"/>
      <c r="L7" s="16"/>
      <c r="M7" s="49"/>
      <c r="N7" s="16"/>
      <c r="O7" s="49"/>
      <c r="P7" s="16"/>
      <c r="Q7" s="49"/>
      <c r="R7" s="16"/>
      <c r="S7" s="45"/>
      <c r="T7" s="90"/>
      <c r="U7" s="18"/>
      <c r="V7" s="19"/>
    </row>
    <row r="8" spans="1:24" ht="25.5" thickTop="1" thickBot="1">
      <c r="A8" s="196">
        <v>1</v>
      </c>
      <c r="B8" s="198" t="s">
        <v>84</v>
      </c>
      <c r="C8" s="198" t="s">
        <v>85</v>
      </c>
      <c r="D8" s="69" t="s">
        <v>26</v>
      </c>
      <c r="E8" s="76">
        <v>17</v>
      </c>
      <c r="F8" s="63"/>
      <c r="G8" s="78">
        <v>2</v>
      </c>
      <c r="H8" s="63"/>
      <c r="I8" s="76">
        <v>1</v>
      </c>
      <c r="J8" s="62"/>
      <c r="K8" s="83">
        <f>E8+G8+I8</f>
        <v>20</v>
      </c>
      <c r="L8" s="76">
        <v>5</v>
      </c>
      <c r="M8" s="63" t="s">
        <v>86</v>
      </c>
      <c r="N8" s="76"/>
      <c r="O8" s="63"/>
      <c r="P8" s="76"/>
      <c r="Q8" s="63"/>
      <c r="R8" s="84"/>
      <c r="S8" s="63"/>
      <c r="T8" s="92"/>
      <c r="U8" s="202">
        <f>T8+T9</f>
        <v>0</v>
      </c>
      <c r="V8" s="264" t="s">
        <v>23</v>
      </c>
      <c r="W8" s="195">
        <f>K8+K9</f>
        <v>20</v>
      </c>
      <c r="X8" s="101"/>
    </row>
    <row r="9" spans="1:24" ht="25.5" thickTop="1" thickBot="1">
      <c r="A9" s="197"/>
      <c r="B9" s="199"/>
      <c r="C9" s="199"/>
      <c r="D9" s="70" t="s">
        <v>22</v>
      </c>
      <c r="E9" s="77"/>
      <c r="F9" s="63"/>
      <c r="G9" s="79"/>
      <c r="H9" s="63"/>
      <c r="I9" s="79"/>
      <c r="J9" s="63"/>
      <c r="K9" s="83">
        <f>E9+G9+I9</f>
        <v>0</v>
      </c>
      <c r="L9" s="79"/>
      <c r="M9" s="63"/>
      <c r="N9" s="79"/>
      <c r="O9" s="63"/>
      <c r="P9" s="79"/>
      <c r="Q9" s="63"/>
      <c r="R9" s="84"/>
      <c r="S9" s="63"/>
      <c r="T9" s="93"/>
      <c r="U9" s="203"/>
      <c r="V9" s="265"/>
      <c r="W9" s="206"/>
      <c r="X9" s="104"/>
    </row>
    <row r="10" spans="1:24" ht="25.5" thickTop="1" thickBot="1">
      <c r="A10" s="196">
        <v>2</v>
      </c>
      <c r="B10" s="198" t="s">
        <v>87</v>
      </c>
      <c r="C10" s="198" t="s">
        <v>88</v>
      </c>
      <c r="D10" s="69" t="s">
        <v>26</v>
      </c>
      <c r="E10" s="78">
        <v>17</v>
      </c>
      <c r="F10" s="62"/>
      <c r="G10" s="78">
        <v>4</v>
      </c>
      <c r="H10" s="62"/>
      <c r="I10" s="78">
        <v>12</v>
      </c>
      <c r="J10" s="62"/>
      <c r="K10" s="83">
        <f t="shared" ref="K10:K21" si="0">E10+G10+I10</f>
        <v>33</v>
      </c>
      <c r="L10" s="78">
        <v>22</v>
      </c>
      <c r="M10" s="62"/>
      <c r="N10" s="78">
        <v>10</v>
      </c>
      <c r="O10" s="62"/>
      <c r="P10" s="78">
        <v>7</v>
      </c>
      <c r="Q10" s="62"/>
      <c r="R10" s="85"/>
      <c r="S10" s="75"/>
      <c r="T10" s="92">
        <f t="shared" ref="T10:T19" si="1">+E10+G10+I10+L10+N10+P10+R10</f>
        <v>72</v>
      </c>
      <c r="U10" s="202">
        <f>T10+T11</f>
        <v>72</v>
      </c>
      <c r="V10" s="195" t="s">
        <v>23</v>
      </c>
      <c r="W10" s="195">
        <f>K10+K11</f>
        <v>64</v>
      </c>
      <c r="X10" s="101">
        <v>12</v>
      </c>
    </row>
    <row r="11" spans="1:24" ht="25.5" thickTop="1" thickBot="1">
      <c r="A11" s="197"/>
      <c r="B11" s="199"/>
      <c r="C11" s="199"/>
      <c r="D11" s="71" t="s">
        <v>24</v>
      </c>
      <c r="E11" s="79">
        <v>16</v>
      </c>
      <c r="F11" s="63"/>
      <c r="G11" s="79">
        <v>4</v>
      </c>
      <c r="H11" s="63"/>
      <c r="I11" s="79">
        <v>11</v>
      </c>
      <c r="J11" s="63"/>
      <c r="K11" s="83">
        <f t="shared" si="0"/>
        <v>31</v>
      </c>
      <c r="L11" s="79">
        <v>12</v>
      </c>
      <c r="M11" s="63" t="s">
        <v>86</v>
      </c>
      <c r="N11" s="79"/>
      <c r="O11" s="63"/>
      <c r="P11" s="79"/>
      <c r="Q11" s="63"/>
      <c r="R11" s="84"/>
      <c r="S11" s="74"/>
      <c r="T11" s="93"/>
      <c r="U11" s="203"/>
      <c r="V11" s="206"/>
      <c r="W11" s="206"/>
      <c r="X11" s="104"/>
    </row>
    <row r="12" spans="1:24" ht="31.5" thickTop="1" thickBot="1">
      <c r="A12" s="196">
        <v>3</v>
      </c>
      <c r="B12" s="121" t="s">
        <v>89</v>
      </c>
      <c r="C12" s="198" t="s">
        <v>41</v>
      </c>
      <c r="D12" s="69" t="s">
        <v>26</v>
      </c>
      <c r="E12" s="76">
        <v>18</v>
      </c>
      <c r="F12" s="63"/>
      <c r="G12" s="76">
        <v>10</v>
      </c>
      <c r="H12" s="63"/>
      <c r="I12" s="76">
        <v>2</v>
      </c>
      <c r="J12" s="63"/>
      <c r="K12" s="83">
        <f t="shared" si="0"/>
        <v>30</v>
      </c>
      <c r="L12" s="76">
        <v>10</v>
      </c>
      <c r="M12" s="63" t="s">
        <v>25</v>
      </c>
      <c r="N12" s="76"/>
      <c r="O12" s="63"/>
      <c r="P12" s="76"/>
      <c r="Q12" s="63"/>
      <c r="R12" s="84"/>
      <c r="S12" s="74"/>
      <c r="T12" s="92">
        <f t="shared" si="1"/>
        <v>40</v>
      </c>
      <c r="U12" s="298">
        <f>T12+T13</f>
        <v>92</v>
      </c>
      <c r="V12" s="296">
        <v>3</v>
      </c>
      <c r="W12" s="195">
        <f>K12+K13</f>
        <v>73</v>
      </c>
      <c r="X12" s="101">
        <v>5</v>
      </c>
    </row>
    <row r="13" spans="1:24" ht="25.5" thickTop="1" thickBot="1">
      <c r="A13" s="197"/>
      <c r="B13" s="122" t="s">
        <v>90</v>
      </c>
      <c r="C13" s="199"/>
      <c r="D13" s="72" t="s">
        <v>24</v>
      </c>
      <c r="E13" s="79">
        <v>16</v>
      </c>
      <c r="F13" s="63"/>
      <c r="G13" s="79">
        <v>9</v>
      </c>
      <c r="H13" s="63"/>
      <c r="I13" s="79">
        <v>18</v>
      </c>
      <c r="J13" s="63"/>
      <c r="K13" s="83">
        <f t="shared" si="0"/>
        <v>43</v>
      </c>
      <c r="L13" s="114">
        <v>9</v>
      </c>
      <c r="M13" s="63" t="s">
        <v>25</v>
      </c>
      <c r="N13" s="103"/>
      <c r="O13" s="63"/>
      <c r="P13" s="103"/>
      <c r="Q13" s="63"/>
      <c r="R13" s="84"/>
      <c r="S13" s="74"/>
      <c r="T13" s="93">
        <f t="shared" si="1"/>
        <v>52</v>
      </c>
      <c r="U13" s="299"/>
      <c r="V13" s="297"/>
      <c r="W13" s="206"/>
      <c r="X13" s="102">
        <v>8</v>
      </c>
    </row>
    <row r="14" spans="1:24" ht="25.5" thickTop="1" thickBot="1">
      <c r="A14" s="196">
        <v>4</v>
      </c>
      <c r="B14" s="198" t="s">
        <v>91</v>
      </c>
      <c r="C14" s="198" t="s">
        <v>92</v>
      </c>
      <c r="D14" s="73" t="s">
        <v>26</v>
      </c>
      <c r="E14" s="78">
        <v>19</v>
      </c>
      <c r="F14" s="62"/>
      <c r="G14" s="78">
        <v>8</v>
      </c>
      <c r="H14" s="62"/>
      <c r="I14" s="78">
        <v>7</v>
      </c>
      <c r="J14" s="62"/>
      <c r="K14" s="83">
        <f t="shared" si="0"/>
        <v>34</v>
      </c>
      <c r="L14" s="78">
        <v>3</v>
      </c>
      <c r="M14" s="62" t="s">
        <v>25</v>
      </c>
      <c r="N14" s="78"/>
      <c r="O14" s="62"/>
      <c r="P14" s="78"/>
      <c r="Q14" s="62"/>
      <c r="R14" s="85"/>
      <c r="S14" s="75"/>
      <c r="T14" s="92">
        <f t="shared" si="1"/>
        <v>37</v>
      </c>
      <c r="U14" s="298">
        <f>T14+T15</f>
        <v>37</v>
      </c>
      <c r="V14" s="195" t="s">
        <v>23</v>
      </c>
      <c r="W14" s="195">
        <f>K14+K15</f>
        <v>34</v>
      </c>
      <c r="X14" s="101">
        <v>4</v>
      </c>
    </row>
    <row r="15" spans="1:24" ht="25.5" thickTop="1" thickBot="1">
      <c r="A15" s="197"/>
      <c r="B15" s="199"/>
      <c r="C15" s="199"/>
      <c r="D15" s="72" t="s">
        <v>22</v>
      </c>
      <c r="E15" s="79"/>
      <c r="F15" s="63"/>
      <c r="G15" s="79"/>
      <c r="H15" s="63"/>
      <c r="I15" s="79"/>
      <c r="J15" s="63"/>
      <c r="K15" s="83">
        <f t="shared" si="0"/>
        <v>0</v>
      </c>
      <c r="L15" s="79"/>
      <c r="M15" s="63"/>
      <c r="N15" s="79"/>
      <c r="O15" s="63"/>
      <c r="P15" s="79"/>
      <c r="Q15" s="63"/>
      <c r="R15" s="84"/>
      <c r="S15" s="74"/>
      <c r="T15" s="93"/>
      <c r="U15" s="299"/>
      <c r="V15" s="206"/>
      <c r="W15" s="206"/>
      <c r="X15" s="102"/>
    </row>
    <row r="16" spans="1:24" ht="25.5" thickTop="1" thickBot="1">
      <c r="A16" s="196">
        <v>5</v>
      </c>
      <c r="B16" s="198" t="s">
        <v>93</v>
      </c>
      <c r="C16" s="198" t="s">
        <v>94</v>
      </c>
      <c r="D16" s="69" t="s">
        <v>26</v>
      </c>
      <c r="E16" s="76">
        <v>18</v>
      </c>
      <c r="F16" s="63"/>
      <c r="G16" s="76">
        <v>4</v>
      </c>
      <c r="H16" s="63"/>
      <c r="I16" s="76">
        <v>2</v>
      </c>
      <c r="J16" s="63" t="s">
        <v>25</v>
      </c>
      <c r="K16" s="83">
        <f t="shared" si="0"/>
        <v>24</v>
      </c>
      <c r="L16" s="76"/>
      <c r="M16" s="63"/>
      <c r="N16" s="76"/>
      <c r="O16" s="63"/>
      <c r="P16" s="76"/>
      <c r="Q16" s="63"/>
      <c r="R16" s="84"/>
      <c r="S16" s="74"/>
      <c r="T16" s="92">
        <f t="shared" si="1"/>
        <v>24</v>
      </c>
      <c r="U16" s="298">
        <f>T16+T17</f>
        <v>53</v>
      </c>
      <c r="V16" s="195" t="s">
        <v>23</v>
      </c>
      <c r="W16" s="195">
        <f>K16+K17</f>
        <v>52</v>
      </c>
      <c r="X16" s="101">
        <v>2</v>
      </c>
    </row>
    <row r="17" spans="1:24" ht="25.5" thickTop="1" thickBot="1">
      <c r="A17" s="197"/>
      <c r="B17" s="199"/>
      <c r="C17" s="199"/>
      <c r="D17" s="72" t="s">
        <v>24</v>
      </c>
      <c r="E17" s="79">
        <v>19</v>
      </c>
      <c r="F17" s="63"/>
      <c r="G17" s="79">
        <v>3</v>
      </c>
      <c r="H17" s="63"/>
      <c r="I17" s="79">
        <v>6</v>
      </c>
      <c r="J17" s="63"/>
      <c r="K17" s="83">
        <f t="shared" si="0"/>
        <v>28</v>
      </c>
      <c r="L17" s="79">
        <v>1</v>
      </c>
      <c r="M17" s="63" t="s">
        <v>25</v>
      </c>
      <c r="N17" s="79"/>
      <c r="O17" s="63"/>
      <c r="P17" s="79"/>
      <c r="Q17" s="63"/>
      <c r="R17" s="84"/>
      <c r="S17" s="74"/>
      <c r="T17" s="93">
        <f t="shared" si="1"/>
        <v>29</v>
      </c>
      <c r="U17" s="299"/>
      <c r="V17" s="206"/>
      <c r="W17" s="206"/>
      <c r="X17" s="102">
        <v>5</v>
      </c>
    </row>
    <row r="18" spans="1:24" ht="25.5" thickTop="1" thickBot="1">
      <c r="A18" s="196">
        <v>6</v>
      </c>
      <c r="B18" s="198" t="s">
        <v>95</v>
      </c>
      <c r="C18" s="198" t="s">
        <v>96</v>
      </c>
      <c r="D18" s="69" t="s">
        <v>26</v>
      </c>
      <c r="E18" s="76">
        <v>18</v>
      </c>
      <c r="F18" s="63"/>
      <c r="G18" s="76">
        <v>1</v>
      </c>
      <c r="H18" s="63"/>
      <c r="I18" s="76">
        <v>2</v>
      </c>
      <c r="J18" s="63"/>
      <c r="K18" s="83">
        <f t="shared" si="0"/>
        <v>21</v>
      </c>
      <c r="L18" s="76">
        <v>7</v>
      </c>
      <c r="M18" s="63"/>
      <c r="N18" s="76">
        <v>6</v>
      </c>
      <c r="O18" s="63" t="s">
        <v>25</v>
      </c>
      <c r="P18" s="76"/>
      <c r="Q18" s="63"/>
      <c r="R18" s="84"/>
      <c r="S18" s="74"/>
      <c r="T18" s="92">
        <f t="shared" si="1"/>
        <v>34</v>
      </c>
      <c r="U18" s="298">
        <f>T18+T19</f>
        <v>95</v>
      </c>
      <c r="V18" s="296">
        <v>2</v>
      </c>
      <c r="W18" s="195">
        <f>K18+K19</f>
        <v>51</v>
      </c>
      <c r="X18" s="101">
        <v>3</v>
      </c>
    </row>
    <row r="19" spans="1:24" ht="25.5" thickTop="1" thickBot="1">
      <c r="A19" s="197"/>
      <c r="B19" s="199"/>
      <c r="C19" s="199"/>
      <c r="D19" s="72" t="s">
        <v>24</v>
      </c>
      <c r="E19" s="79">
        <v>19</v>
      </c>
      <c r="F19" s="63"/>
      <c r="G19" s="79">
        <v>6</v>
      </c>
      <c r="H19" s="63"/>
      <c r="I19" s="79">
        <v>5</v>
      </c>
      <c r="J19" s="63"/>
      <c r="K19" s="83">
        <f t="shared" si="0"/>
        <v>30</v>
      </c>
      <c r="L19" s="79">
        <v>14</v>
      </c>
      <c r="M19" s="63"/>
      <c r="N19" s="79">
        <v>8</v>
      </c>
      <c r="O19" s="63"/>
      <c r="P19" s="79">
        <v>9</v>
      </c>
      <c r="Q19" s="63"/>
      <c r="R19" s="84"/>
      <c r="S19" s="74"/>
      <c r="T19" s="93">
        <f t="shared" si="1"/>
        <v>61</v>
      </c>
      <c r="U19" s="299"/>
      <c r="V19" s="297"/>
      <c r="W19" s="206"/>
      <c r="X19" s="102">
        <v>10</v>
      </c>
    </row>
    <row r="20" spans="1:24" ht="25.5" thickTop="1" thickBot="1">
      <c r="A20" s="196">
        <v>7</v>
      </c>
      <c r="B20" s="198" t="s">
        <v>33</v>
      </c>
      <c r="C20" s="198" t="s">
        <v>97</v>
      </c>
      <c r="D20" s="69" t="s">
        <v>26</v>
      </c>
      <c r="E20" s="76">
        <v>14</v>
      </c>
      <c r="F20" s="63"/>
      <c r="G20" s="76">
        <v>5</v>
      </c>
      <c r="H20" s="63"/>
      <c r="I20" s="76">
        <v>13</v>
      </c>
      <c r="J20" s="63" t="s">
        <v>86</v>
      </c>
      <c r="K20" s="83">
        <f t="shared" si="0"/>
        <v>32</v>
      </c>
      <c r="L20" s="76"/>
      <c r="M20" s="63"/>
      <c r="N20" s="76"/>
      <c r="O20" s="63"/>
      <c r="P20" s="76"/>
      <c r="Q20" s="63"/>
      <c r="R20" s="84"/>
      <c r="S20" s="74"/>
      <c r="T20" s="92"/>
      <c r="U20" s="298">
        <f>T20+T21</f>
        <v>0</v>
      </c>
      <c r="V20" s="195" t="s">
        <v>23</v>
      </c>
      <c r="W20" s="195">
        <f>K20+K21</f>
        <v>32</v>
      </c>
      <c r="X20" s="101"/>
    </row>
    <row r="21" spans="1:24" ht="25.5" thickTop="1" thickBot="1">
      <c r="A21" s="197"/>
      <c r="B21" s="217"/>
      <c r="C21" s="217"/>
      <c r="D21" s="70" t="s">
        <v>22</v>
      </c>
      <c r="E21" s="79"/>
      <c r="F21" s="63"/>
      <c r="G21" s="79"/>
      <c r="H21" s="63"/>
      <c r="I21" s="79"/>
      <c r="J21" s="63"/>
      <c r="K21" s="83">
        <f t="shared" si="0"/>
        <v>0</v>
      </c>
      <c r="L21" s="79"/>
      <c r="M21" s="63"/>
      <c r="N21" s="79"/>
      <c r="O21" s="63"/>
      <c r="P21" s="79"/>
      <c r="Q21" s="63"/>
      <c r="R21" s="84"/>
      <c r="S21" s="74"/>
      <c r="T21" s="93"/>
      <c r="U21" s="299"/>
      <c r="V21" s="206"/>
      <c r="W21" s="206"/>
      <c r="X21" s="102"/>
    </row>
    <row r="22" spans="1:24" ht="15.75" thickTop="1"/>
  </sheetData>
  <mergeCells count="55">
    <mergeCell ref="W20:W21"/>
    <mergeCell ref="V18:V19"/>
    <mergeCell ref="W18:W19"/>
    <mergeCell ref="V20:V21"/>
    <mergeCell ref="A20:A21"/>
    <mergeCell ref="B20:B21"/>
    <mergeCell ref="C20:C21"/>
    <mergeCell ref="U20:U21"/>
    <mergeCell ref="A18:A19"/>
    <mergeCell ref="B18:B19"/>
    <mergeCell ref="C18:C19"/>
    <mergeCell ref="U18:U19"/>
    <mergeCell ref="W12:W13"/>
    <mergeCell ref="W14:W15"/>
    <mergeCell ref="A16:A17"/>
    <mergeCell ref="B16:B17"/>
    <mergeCell ref="C16:C17"/>
    <mergeCell ref="U16:U17"/>
    <mergeCell ref="V16:V17"/>
    <mergeCell ref="W16:W17"/>
    <mergeCell ref="A14:A15"/>
    <mergeCell ref="B14:B15"/>
    <mergeCell ref="C14:C15"/>
    <mergeCell ref="U14:U15"/>
    <mergeCell ref="V14:V15"/>
    <mergeCell ref="A12:A13"/>
    <mergeCell ref="C12:C13"/>
    <mergeCell ref="U12:U13"/>
    <mergeCell ref="V12:V13"/>
    <mergeCell ref="A10:A11"/>
    <mergeCell ref="B10:B11"/>
    <mergeCell ref="C10:C11"/>
    <mergeCell ref="U10:U11"/>
    <mergeCell ref="W10:W11"/>
    <mergeCell ref="D5:D6"/>
    <mergeCell ref="U5:U6"/>
    <mergeCell ref="V5:V6"/>
    <mergeCell ref="W5:W6"/>
    <mergeCell ref="W8:W9"/>
    <mergeCell ref="V10:V11"/>
    <mergeCell ref="A8:A9"/>
    <mergeCell ref="B8:B9"/>
    <mergeCell ref="C8:C9"/>
    <mergeCell ref="U8:U9"/>
    <mergeCell ref="A1:D1"/>
    <mergeCell ref="T1:V3"/>
    <mergeCell ref="V8:V9"/>
    <mergeCell ref="X1:X6"/>
    <mergeCell ref="B2:C2"/>
    <mergeCell ref="D2:R2"/>
    <mergeCell ref="B3:C3"/>
    <mergeCell ref="G3:N3"/>
    <mergeCell ref="P3:R3"/>
    <mergeCell ref="B5:B6"/>
    <mergeCell ref="C5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Daniël Cousin</cp:lastModifiedBy>
  <cp:revision/>
  <cp:lastPrinted>2016-12-16T19:29:17Z</cp:lastPrinted>
  <dcterms:created xsi:type="dcterms:W3CDTF">2013-12-08T09:13:36Z</dcterms:created>
  <dcterms:modified xsi:type="dcterms:W3CDTF">2016-12-19T21:59:44Z</dcterms:modified>
</cp:coreProperties>
</file>